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40EFAEF3-D825-4A5A-BA49-8DB8B8371586}" xr6:coauthVersionLast="36" xr6:coauthVersionMax="47"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O34" i="10"/>
  <c r="AM34" i="10"/>
  <c r="C34" i="10"/>
  <c r="C35" i="10" l="1"/>
  <c r="U34" i="10" s="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<sst xmlns="http://schemas.openxmlformats.org/spreadsheetml/2006/main" count="1157" uniqueCount="567">
  <si>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</si>
  <si>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</si>
  <si>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</si>
  <si>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</si>
  <si>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</si>
  <si>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</si>
  <si>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</si>
  <si>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</si>
  <si>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</si>
  <si>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</si>
  <si>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</si>
  <si>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</si>
  <si>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</si>
  <si>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</si>
  <si>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</si>
  <si>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</si>
  <si>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</si>
  <si>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</si>
  <si>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</si>
  <si>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</si>
  <si>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</si>
  <si>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</si>
  <si>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</si>
  <si>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</si>
  <si>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</si>
  <si>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</si>
  <si>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</si>
  <si>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</si>
  <si>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</si>
  <si>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</si>
  <si>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</si>
  <si>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</si>
  <si>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</si>
  <si>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</si>
  <si>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</si>
  <si>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</si>
  <si>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</si>
  <si>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</si>
  <si>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</si>
  <si>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</si>
  <si>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</si>
  <si>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</si>
  <si>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</si>
  <si>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</si>
  <si>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</si>
  <si>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</si>
  <si>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</si>
  <si>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</si>
  <si>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</si>
  <si>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</si>
  <si>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</si>
  <si>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</si>
  <si>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</si>
  <si>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</si>
  <si>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</si>
  <si>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</si>
  <si>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</si>
  <si>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</si>
  <si>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</si>
  <si>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</si>
  <si>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</si>
  <si>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</si>
  <si>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</si>
  <si>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</si>
  <si>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</si>
  <si>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</si>
  <si>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</si>
  <si>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</si>
  <si>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</si>
  <si>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</si>
  <si>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</si>
  <si>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</si>
  <si>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</si>
  <si>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</si>
  <si>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</si>
  <si>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</si>
  <si>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</si>
  <si>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</si>
  <si>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</si>
  <si>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</si>
  <si>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</si>
  <si>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</si>
  <si>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</si>
  <si>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</si>
  <si>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</si>
  <si>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</si>
  <si>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</si>
  <si>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</si>
  <si>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</si>
  <si>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</si>
  <si>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</si>
  <si>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</si>
  <si>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</si>
  <si>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</si>
  <si>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</si>
  <si>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</si>
  <si>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</si>
  <si>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</si>
  <si>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</si>
  <si>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</si>
  <si>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</si>
  <si>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</si>
  <si>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</si>
  <si>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</si>
  <si>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</si>
  <si>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</si>
  <si>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</si>
  <si>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</si>
  <si>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</si>
  <si>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</si>
  <si>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</si>
  <si>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</si>
  <si>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</si>
  <si>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</si>
  <si>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</si>
  <si>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</si>
  <si>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</si>
  <si>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</si>
  <si>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</si>
  <si>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</si>
  <si>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</si>
  <si>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</si>
  <si>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</si>
  <si>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</si>
  <si>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</si>
  <si>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</si>
  <si>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</si>
  <si>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</si>
  <si>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</si>
  <si>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</si>
  <si>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</si>
  <si>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</si>
  <si>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</si>
  <si>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</si>
  <si>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</si>
  <si>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</si>
  <si>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</si>
  <si>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</si>
  <si>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</si>
  <si>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</si>
  <si>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</si>
  <si>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</si>
  <si>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</si>
  <si>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</si>
  <si>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</si>
  <si>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</si>
  <si>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</si>
  <si>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</si>
  <si>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</si>
  <si>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</si>
  <si>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</si>
  <si>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</si>
  <si>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</si>
  <si>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</si>
  <si>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</si>
  <si>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</si>
  <si>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</si>
  <si>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</si>
  <si>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</si>
  <si>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</si>
  <si>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</si>
  <si>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</si>
  <si>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</si>
  <si>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</si>
  <si>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</si>
  <si>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</si>
  <si>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</si>
  <si>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</si>
  <si>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</si>
  <si>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</si>
  <si>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</si>
  <si>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</si>
  <si>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</si>
  <si>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</si>
  <si>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</si>
  <si>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</si>
  <si>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</si>
  <si>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</si>
  <si>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</si>
  <si>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</si>
  <si>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</si>
  <si>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</si>
  <si>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</si>
  <si>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</si>
  <si>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</si>
  <si>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</si>
  <si>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</si>
  <si>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</si>
  <si>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</si>
  <si>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</si>
  <si>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</si>
  <si>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</si>
  <si>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</si>
  <si>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</si>
  <si>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</si>
  <si>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</si>
  <si>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</si>
  <si>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</si>
  <si>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</si>
  <si>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</si>
  <si>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</si>
  <si>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</si>
  <si>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</si>
  <si>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</si>
  <si>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京都府伊根町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</si>
  <si>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</si>
  <si>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</si>
  <si>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</si>
  <si>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</si>
  <si>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</si>
  <si>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</si>
  <si>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</si>
  <si>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</si>
  <si>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</si>
  <si>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</si>
  <si>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</si>
  <si>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</si>
  <si>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</si>
  <si>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</si>
  <si>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</si>
  <si>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</si>
  <si>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</si>
  <si>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</si>
  <si>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</si>
  <si>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</si>
  <si>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</si>
  <si>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</si>
  <si>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</si>
  <si>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</si>
  <si>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</si>
  <si>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</si>
  <si>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</si>
  <si>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</si>
  <si>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</si>
  <si>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</si>
  <si>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</si>
  <si>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</si>
  <si>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</si>
  <si>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</si>
  <si>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</si>
  <si>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</si>
  <si>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</si>
  <si>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</si>
  <si>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</si>
  <si>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</si>
  <si>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</si>
  <si>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</si>
  <si>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</si>
  <si>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</si>
  <si>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</si>
  <si>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</si>
  <si>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</si>
  <si>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</si>
  <si>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</si>
  <si>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</si>
  <si>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</si>
  <si>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</si>
  <si>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</si>
  <si>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</si>
  <si>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</si>
  <si>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</si>
  <si>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</si>
  <si>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</si>
  <si>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</si>
  <si>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</si>
  <si>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</si>
  <si>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</si>
  <si>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</si>
  <si>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</si>
  <si>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</si>
  <si>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</si>
  <si>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</si>
  <si>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</si>
  <si>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</si>
  <si>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</si>
  <si>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</si>
  <si>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</si>
  <si>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</si>
  <si>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</si>
  <si>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</si>
  <si>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</si>
  <si>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</si>
  <si>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</si>
  <si>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</si>
  <si>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</si>
  <si>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</si>
  <si>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</si>
  <si>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</si>
  <si>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</si>
  <si>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</si>
  <si>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</si>
  <si>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</si>
  <si>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</si>
  <si>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</si>
  <si>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</si>
  <si>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</si>
  <si>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</si>
  <si>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</si>
  <si>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</si>
  <si>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</si>
  <si>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</si>
  <si>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</si>
  <si>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</si>
  <si>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</si>
  <si>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</si>
  <si>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</si>
  <si>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</si>
  <si>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</si>
  <si>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</si>
  <si>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</si>
  <si>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</si>
  <si>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</si>
  <si>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</si>
  <si>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</si>
  <si>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</si>
  <si>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</si>
  <si>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</si>
  <si>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</si>
  <si>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</si>
  <si>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</si>
  <si>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</si>
  <si>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</si>
  <si>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</si>
  <si>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</si>
  <si>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</si>
  <si>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</si>
  <si>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</si>
  <si>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</si>
  <si>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</si>
  <si>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</si>
  <si>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</si>
  <si>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</si>
  <si>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</si>
  <si>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</si>
  <si>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</si>
  <si>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</si>
  <si>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</si>
  <si>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</si>
  <si>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</si>
  <si>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</si>
  <si>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</si>
  <si>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</si>
  <si>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</si>
  <si>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</si>
  <si>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</si>
  <si>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</si>
  <si>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</si>
  <si>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</si>
  <si>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</si>
  <si>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</si>
  <si>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</si>
  <si>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</si>
  <si>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</si>
  <si>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</si>
  <si>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</si>
  <si>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京都府伊根町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</si>
  <si>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</si>
  <si>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</si>
  <si>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</si>
  <si>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</si>
  <si>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</si>
  <si>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</si>
  <si>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</si>
  <si>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</si>
  <si>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</si>
  <si>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</si>
  <si>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</si>
  <si>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</si>
  <si>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</si>
  <si>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</si>
  <si>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</si>
  <si>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</si>
  <si>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</si>
  <si>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</si>
  <si>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</si>
  <si>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</si>
  <si>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</si>
  <si>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</si>
  <si>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</si>
  <si>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</si>
  <si>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</si>
  <si>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</si>
  <si>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</si>
  <si>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</si>
  <si>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</si>
  <si>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</si>
  <si>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</si>
  <si>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</si>
  <si>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</si>
  <si>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</si>
  <si>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</si>
  <si>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</si>
  <si>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</si>
  <si>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t>
    <phoneticPr fontId="5"/>
  </si>
  <si>
    <t>介護保険特別会計（介護サービス事業勘定）</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</si>
  <si>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</si>
  <si>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</si>
  <si>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</si>
  <si>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</si>
  <si>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</si>
  <si>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</si>
  <si>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</si>
  <si>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</si>
  <si>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</si>
  <si>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</si>
  <si>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</si>
  <si>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</si>
  <si>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</si>
  <si>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</si>
  <si>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</si>
  <si>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</si>
  <si>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</si>
  <si>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</si>
  <si>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</si>
  <si>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</si>
  <si>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</si>
  <si>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</si>
  <si>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</si>
  <si>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</si>
  <si>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</si>
  <si>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</si>
  <si>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</si>
  <si>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</si>
  <si>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</si>
  <si>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</si>
  <si>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</si>
  <si>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</si>
  <si>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</si>
  <si>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</si>
  <si>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</si>
  <si>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</si>
  <si>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</si>
  <si>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</si>
  <si>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</si>
  <si>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</si>
  <si>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</si>
  <si>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</si>
  <si>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</si>
  <si>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</si>
  <si>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</si>
  <si>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</si>
  <si>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</si>
  <si>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</si>
  <si>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</si>
  <si>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</si>
  <si>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</si>
  <si>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</si>
  <si>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</si>
  <si>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</si>
  <si>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</si>
  <si>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</si>
  <si>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</si>
  <si>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</si>
  <si>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</si>
  <si>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</si>
  <si>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</si>
  <si>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</si>
  <si>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</si>
  <si>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</si>
  <si>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</si>
  <si>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</si>
  <si>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</si>
  <si>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</si>
  <si>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</si>
  <si>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</si>
  <si>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</si>
  <si>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</si>
  <si>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</si>
  <si>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</si>
  <si>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</si>
  <si>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</si>
  <si>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</si>
  <si>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</si>
  <si>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</si>
  <si>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</si>
  <si>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</si>
  <si>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</si>
  <si>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</si>
  <si>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</si>
  <si>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</si>
  <si>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</si>
  <si>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</si>
  <si>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</si>
  <si>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</si>
  <si>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</si>
  <si>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</si>
  <si>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</si>
  <si>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</si>
  <si>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</si>
  <si>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</si>
  <si>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</si>
  <si>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</si>
  <si>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</si>
  <si>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</si>
  <si>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</si>
  <si>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</si>
  <si>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</si>
  <si>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</si>
  <si>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</si>
  <si>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</si>
  <si>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</si>
  <si>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</si>
  <si>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</si>
  <si>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</si>
  <si>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</si>
  <si>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</si>
  <si>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</si>
  <si>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</si>
  <si>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</si>
  <si>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</si>
  <si>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</si>
  <si>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</si>
  <si>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</si>
  <si>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</si>
  <si>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</si>
  <si>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</si>
  <si>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</si>
  <si>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</si>
  <si>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</si>
  <si>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</si>
  <si>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</si>
  <si>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</si>
  <si>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</si>
  <si>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</si>
  <si>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</si>
  <si>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</si>
  <si>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</si>
  <si>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</si>
  <si>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</si>
  <si>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</si>
  <si>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</si>
  <si>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</si>
  <si>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</si>
  <si>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</si>
  <si>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介護保険特別会計（保険事業勘定）</t>
  </si>
  <si>
    <t>下水道事業特別会計</t>
  </si>
  <si>
    <t>国民健康保険特別会計（直診勘定）</t>
  </si>
  <si>
    <t>▲ 0.00</t>
  </si>
  <si>
    <t>国民健康保険特別会計（事業勘定）</t>
  </si>
  <si>
    <t>簡易水道特別会計</t>
  </si>
  <si>
    <t>訪問看護事業特別会計</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</si>
  <si>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</si>
  <si>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</si>
  <si>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</si>
  <si>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</si>
  <si>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</si>
  <si>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</si>
  <si>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</si>
  <si>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</si>
  <si>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t>
    <phoneticPr fontId="2"/>
  </si>
  <si>
    <t>京都府市町村議会議員公務災害補償等組合（一般会計）</t>
  </si>
  <si>
    <t>京都府市町村職員退職手当組合（一般会計）</t>
  </si>
  <si>
    <t>京都府住宅新築資金等貸付事業管理組合（一般会計）</t>
  </si>
  <si>
    <t>京都府住宅新築資金等貸付事業管理組合（特別会計）</t>
  </si>
  <si>
    <t>京都府自治会館管理組合（一般会計）</t>
  </si>
  <si>
    <t>宮津与謝消防組合（一般会計）</t>
  </si>
  <si>
    <t>京都府後期高齢者医療広域連合（一般会計）</t>
  </si>
  <si>
    <t>京都府後期高齢者医療広域連合（特別会計）</t>
  </si>
  <si>
    <t>京都地方税機構（一般会計）</t>
  </si>
  <si>
    <t>宮津与謝環境組合（一般会計）</t>
  </si>
  <si>
    <t>伊根町ふるさと振興公社</t>
    <phoneticPr fontId="2"/>
  </si>
  <si>
    <t>奨学基金</t>
    <phoneticPr fontId="5"/>
  </si>
  <si>
    <t>住宅基金</t>
    <phoneticPr fontId="2"/>
  </si>
  <si>
    <t>残土処分場使用料管理基金</t>
    <phoneticPr fontId="2"/>
  </si>
  <si>
    <t>ふるさと応援基金</t>
    <phoneticPr fontId="2"/>
  </si>
  <si>
    <t>入湯税管理基金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</si>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</sst>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00AA-4B12-AEA0-6BA2AB9684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392913</c:v>
                </c:pt>
                <c:pt idx="1">
                  <c:v>355046</c:v>
                </c:pt>
                <c:pt idx="2">
                  <c:v>251641</c:v>
                </c:pt>
                <c:pt idx="3">
                  <c:v>498572</c:v>
                </c:pt>
                <c:pt idx="4">
                  <c:v>696450</c:v>
                </c:pt>
              </c:numCache>
            </c:numRef>
          </c:val>
          <c:smooth val="0"/>
          <c:extLst>
            <c:ext xmlns:c16="http://schemas.microsoft.com/office/drawing/2014/chart" uri="{C3380CC4-5D6E-409C-BE32-E72D297353CC}">
              <c16:uniqueId val="{00000001-00AA-4B12-AEA0-6BA2AB9684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18.36</c:v>
                </c:pt>
                <c:pt idx="1">
                  <c:v>11.88</c:v>
                </c:pt>
                <c:pt idx="2">
                  <c:v>10.44</c:v>
                </c:pt>
                <c:pt idx="3">
                  <c:v>13.79</c:v>
                </c:pt>
                <c:pt idx="4">
                  <c:v>10.62</c:v>
                </c:pt>
              </c:numCache>
            </c:numRef>
          </c:val>
          <c:extLst>
            <c:ext xmlns:c16="http://schemas.microsoft.com/office/drawing/2014/chart" uri="{C3380CC4-5D6E-409C-BE32-E72D297353CC}">
              <c16:uniqueId val="{00000000-A984-4B2B-8EA8-8BE6BBFEB3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34.31</c:v>
                </c:pt>
                <c:pt idx="1">
                  <c:v>36.21</c:v>
                </c:pt>
                <c:pt idx="2">
                  <c:v>35.28</c:v>
                </c:pt>
                <c:pt idx="3">
                  <c:v>40.630000000000003</c:v>
                </c:pt>
                <c:pt idx="4">
                  <c:v>42.26</c:v>
                </c:pt>
              </c:numCache>
            </c:numRef>
          </c:val>
          <c:extLst>
            <c:ext xmlns:c16="http://schemas.microsoft.com/office/drawing/2014/chart" uri="{C3380CC4-5D6E-409C-BE32-E72D297353CC}">
              <c16:uniqueId val="{00000001-A984-4B2B-8EA8-8BE6BBFEB3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33.56</c:v>
                </c:pt>
                <c:pt idx="1">
                  <c:v>2.12</c:v>
                </c:pt>
                <c:pt idx="2">
                  <c:v>7.86</c:v>
                </c:pt>
                <c:pt idx="3">
                  <c:v>8.33</c:v>
                </c:pt>
                <c:pt idx="4">
                  <c:v>3.89</c:v>
                </c:pt>
              </c:numCache>
            </c:numRef>
          </c:val>
          <c:smooth val="0"/>
          <c:extLst>
            <c:ext xmlns:c16="http://schemas.microsoft.com/office/drawing/2014/chart" uri="{C3380CC4-5D6E-409C-BE32-E72D297353CC}">
              <c16:uniqueId val="{00000002-A984-4B2B-8EA8-8BE6BBFEB3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718-4EC7-A328-31F50F419E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18-4EC7-A328-31F50F419EEF}"/>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c:v>
                </c:pt>
                <c:pt idx="2">
                  <c:v>#N/A</c:v>
                </c:pt>
                <c:pt idx="3">
                  <c:v>0.12</c:v>
                </c:pt>
                <c:pt idx="4">
                  <c:v>#N/A</c:v>
                </c:pt>
                <c:pt idx="5">
                  <c:v>0.08</c:v>
                </c:pt>
                <c:pt idx="6">
                  <c:v>#N/A</c:v>
                </c:pt>
                <c:pt idx="7">
                  <c:v>0.15</c:v>
                </c:pt>
                <c:pt idx="8">
                  <c:v>#N/A</c:v>
                </c:pt>
                <c:pt idx="9">
                  <c:v>0.04</c:v>
                </c:pt>
              </c:numCache>
            </c:numRef>
          </c:val>
          <c:extLst>
            <c:ext xmlns:c16="http://schemas.microsoft.com/office/drawing/2014/chart" uri="{C3380CC4-5D6E-409C-BE32-E72D297353CC}">
              <c16:uniqueId val="{00000002-F718-4EC7-A328-31F50F419EEF}"/>
            </c:ext>
          </c:extLst>
        </c:ser>
        <c:ser>
          <c:idx val="3"/>
          <c:order val="3"/>
          <c:tx>
            <c:strRef>
              <c:f>データシート!$A$30</c:f>
              <c:strCache>
                <c:ptCount val="1"/>
                <c:pt idx="0">
                  <c:v>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0.06</c:v>
                </c:pt>
                <c:pt idx="4">
                  <c:v>#N/A</c:v>
                </c:pt>
                <c:pt idx="5">
                  <c:v>0</c:v>
                </c:pt>
                <c:pt idx="6">
                  <c:v>#N/A</c:v>
                </c:pt>
                <c:pt idx="7">
                  <c:v>0.02</c:v>
                </c:pt>
                <c:pt idx="8">
                  <c:v>#N/A</c:v>
                </c:pt>
                <c:pt idx="9">
                  <c:v>0.05</c:v>
                </c:pt>
              </c:numCache>
            </c:numRef>
          </c:val>
          <c:extLst>
            <c:ext xmlns:c16="http://schemas.microsoft.com/office/drawing/2014/chart" uri="{C3380CC4-5D6E-409C-BE32-E72D297353CC}">
              <c16:uniqueId val="{00000003-F718-4EC7-A328-31F50F419EEF}"/>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0.45</c:v>
                </c:pt>
                <c:pt idx="4">
                  <c:v>#N/A</c:v>
                </c:pt>
                <c:pt idx="5">
                  <c:v>0.18</c:v>
                </c:pt>
                <c:pt idx="6">
                  <c:v>#N/A</c:v>
                </c:pt>
                <c:pt idx="7">
                  <c:v>0.37</c:v>
                </c:pt>
                <c:pt idx="8">
                  <c:v>#N/A</c:v>
                </c:pt>
                <c:pt idx="9">
                  <c:v>0.31</c:v>
                </c:pt>
              </c:numCache>
            </c:numRef>
          </c:val>
          <c:extLst>
            <c:ext xmlns:c16="http://schemas.microsoft.com/office/drawing/2014/chart" uri="{C3380CC4-5D6E-409C-BE32-E72D297353CC}">
              <c16:uniqueId val="{00000004-F718-4EC7-A328-31F50F419EEF}"/>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c:v>
                </c:pt>
                <c:pt idx="2">
                  <c:v>#N/A</c:v>
                </c:pt>
                <c:pt idx="3">
                  <c:v>0.39</c:v>
                </c:pt>
                <c:pt idx="4">
                  <c:v>#N/A</c:v>
                </c:pt>
                <c:pt idx="5">
                  <c:v>0.97</c:v>
                </c:pt>
                <c:pt idx="6">
                  <c:v>#N/A</c:v>
                </c:pt>
                <c:pt idx="7">
                  <c:v>0.89</c:v>
                </c:pt>
                <c:pt idx="8">
                  <c:v>#N/A</c:v>
                </c:pt>
                <c:pt idx="9">
                  <c:v>0.41</c:v>
                </c:pt>
              </c:numCache>
            </c:numRef>
          </c:val>
          <c:extLst>
            <c:ext xmlns:c16="http://schemas.microsoft.com/office/drawing/2014/chart" uri="{C3380CC4-5D6E-409C-BE32-E72D297353CC}">
              <c16:uniqueId val="{00000005-F718-4EC7-A328-31F50F419EEF}"/>
            </c:ext>
          </c:extLst>
        </c:ser>
        <c:ser>
          <c:idx val="6"/>
          <c:order val="6"/>
          <c:tx>
            <c:strRef>
              <c:f>データシート!$A$33</c:f>
              <c:strCache>
                <c:ptCount val="1"/>
                <c:pt idx="0">
                  <c:v>国民健康保険特別会計（直診勘定）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0.22</c:v>
                </c:pt>
                <c:pt idx="2">
                  <c:v>#N/A</c:v>
                </c:pt>
                <c:pt idx="3">
                  <c:v>0</c:v>
                </c:pt>
                <c:pt idx="4">
                  <c:v>#N/A</c:v>
                </c:pt>
                <c:pt idx="5">
                  <c:v>0.21</c:v>
                </c:pt>
                <c:pt idx="6">
                  <c:v>#N/A</c:v>
                </c:pt>
                <c:pt idx="7">
                  <c:v>0</c:v>
                </c:pt>
                <c:pt idx="8">
                  <c:v>#N/A</c:v>
                </c:pt>
                <c:pt idx="9">
                  <c:v>0.45</c:v>
                </c:pt>
              </c:numCache>
            </c:numRef>
          </c:val>
          <c:extLst>
            <c:ext xmlns:c16="http://schemas.microsoft.com/office/drawing/2014/chart" uri="{C3380CC4-5D6E-409C-BE32-E72D297353CC}">
              <c16:uniqueId val="{00000006-F718-4EC7-A328-31F50F419EEF}"/>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0.15</c:v>
                </c:pt>
                <c:pt idx="4">
                  <c:v>#N/A</c:v>
                </c:pt>
                <c:pt idx="5">
                  <c:v>0</c:v>
                </c:pt>
                <c:pt idx="6">
                  <c:v>#N/A</c:v>
                </c:pt>
                <c:pt idx="7">
                  <c:v>0.28000000000000003</c:v>
                </c:pt>
                <c:pt idx="8">
                  <c:v>#N/A</c:v>
                </c:pt>
                <c:pt idx="9">
                  <c:v>0.45</c:v>
                </c:pt>
              </c:numCache>
            </c:numRef>
          </c:val>
          <c:extLst>
            <c:ext xmlns:c16="http://schemas.microsoft.com/office/drawing/2014/chart" uri="{C3380CC4-5D6E-409C-BE32-E72D297353CC}">
              <c16:uniqueId val="{00000007-F718-4EC7-A328-31F50F419EEF}"/>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1.78</c:v>
                </c:pt>
                <c:pt idx="2">
                  <c:v>#N/A</c:v>
                </c:pt>
                <c:pt idx="3">
                  <c:v>1.51</c:v>
                </c:pt>
                <c:pt idx="4">
                  <c:v>#N/A</c:v>
                </c:pt>
                <c:pt idx="5">
                  <c:v>1.2</c:v>
                </c:pt>
                <c:pt idx="6">
                  <c:v>#N/A</c:v>
                </c:pt>
                <c:pt idx="7">
                  <c:v>1.47</c:v>
                </c:pt>
                <c:pt idx="8">
                  <c:v>#N/A</c:v>
                </c:pt>
                <c:pt idx="9">
                  <c:v>0.81</c:v>
                </c:pt>
              </c:numCache>
            </c:numRef>
          </c:val>
          <c:extLst>
            <c:ext xmlns:c16="http://schemas.microsoft.com/office/drawing/2014/chart" uri="{C3380CC4-5D6E-409C-BE32-E72D297353CC}">
              <c16:uniqueId val="{00000008-F718-4EC7-A328-31F50F419E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18.36</c:v>
                </c:pt>
                <c:pt idx="2">
                  <c:v>#N/A</c:v>
                </c:pt>
                <c:pt idx="3">
                  <c:v>11.88</c:v>
                </c:pt>
                <c:pt idx="4">
                  <c:v>#N/A</c:v>
                </c:pt>
                <c:pt idx="5">
                  <c:v>10.43</c:v>
                </c:pt>
                <c:pt idx="6">
                  <c:v>#N/A</c:v>
                </c:pt>
                <c:pt idx="7">
                  <c:v>13.79</c:v>
                </c:pt>
                <c:pt idx="8">
                  <c:v>#N/A</c:v>
                </c:pt>
                <c:pt idx="9">
                  <c:v>10.61</c:v>
                </c:pt>
              </c:numCache>
            </c:numRef>
          </c:val>
          <c:extLst>
            <c:ext xmlns:c16="http://schemas.microsoft.com/office/drawing/2014/chart" uri="{C3380CC4-5D6E-409C-BE32-E72D297353CC}">
              <c16:uniqueId val="{00000009-F718-4EC7-A328-31F50F419E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344</c:v>
                </c:pt>
                <c:pt idx="5">
                  <c:v>413</c:v>
                </c:pt>
                <c:pt idx="8">
                  <c:v>416</c:v>
                </c:pt>
                <c:pt idx="11">
                  <c:v>418</c:v>
                </c:pt>
                <c:pt idx="14">
                  <c:v>453</c:v>
                </c:pt>
              </c:numCache>
            </c:numRef>
          </c:val>
          <c:extLst>
            <c:ext xmlns:c16="http://schemas.microsoft.com/office/drawing/2014/chart" uri="{C3380CC4-5D6E-409C-BE32-E72D297353CC}">
              <c16:uniqueId val="{00000000-DAB8-4CC0-8D31-67202C7A3D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B8-4CC0-8D31-67202C7A3D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AB8-4CC0-8D31-67202C7A3D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3</c:v>
                </c:pt>
                <c:pt idx="6">
                  <c:v>4</c:v>
                </c:pt>
                <c:pt idx="9">
                  <c:v>4</c:v>
                </c:pt>
                <c:pt idx="12">
                  <c:v>6</c:v>
                </c:pt>
              </c:numCache>
            </c:numRef>
          </c:val>
          <c:extLst>
            <c:ext xmlns:c16="http://schemas.microsoft.com/office/drawing/2014/chart" uri="{C3380CC4-5D6E-409C-BE32-E72D297353CC}">
              <c16:uniqueId val="{00000003-DAB8-4CC0-8D31-67202C7A3D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80</c:v>
                </c:pt>
                <c:pt idx="3">
                  <c:v>83</c:v>
                </c:pt>
                <c:pt idx="6">
                  <c:v>86</c:v>
                </c:pt>
                <c:pt idx="9">
                  <c:v>91</c:v>
                </c:pt>
                <c:pt idx="12">
                  <c:v>97</c:v>
                </c:pt>
              </c:numCache>
            </c:numRef>
          </c:val>
          <c:extLst>
            <c:ext xmlns:c16="http://schemas.microsoft.com/office/drawing/2014/chart" uri="{C3380CC4-5D6E-409C-BE32-E72D297353CC}">
              <c16:uniqueId val="{00000004-DAB8-4CC0-8D31-67202C7A3D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B8-4CC0-8D31-67202C7A3D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B8-4CC0-8D31-67202C7A3D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354</c:v>
                </c:pt>
                <c:pt idx="3">
                  <c:v>439</c:v>
                </c:pt>
                <c:pt idx="6">
                  <c:v>457</c:v>
                </c:pt>
                <c:pt idx="9">
                  <c:v>445</c:v>
                </c:pt>
                <c:pt idx="12">
                  <c:v>513</c:v>
                </c:pt>
              </c:numCache>
            </c:numRef>
          </c:val>
          <c:extLst>
            <c:ext xmlns:c16="http://schemas.microsoft.com/office/drawing/2014/chart" uri="{C3380CC4-5D6E-409C-BE32-E72D297353CC}">
              <c16:uniqueId val="{00000007-DAB8-4CC0-8D31-67202C7A3D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92</c:v>
                </c:pt>
                <c:pt idx="2">
                  <c:v>#N/A</c:v>
                </c:pt>
                <c:pt idx="3">
                  <c:v>#N/A</c:v>
                </c:pt>
                <c:pt idx="4">
                  <c:v>112</c:v>
                </c:pt>
                <c:pt idx="5">
                  <c:v>#N/A</c:v>
                </c:pt>
                <c:pt idx="6">
                  <c:v>#N/A</c:v>
                </c:pt>
                <c:pt idx="7">
                  <c:v>131</c:v>
                </c:pt>
                <c:pt idx="8">
                  <c:v>#N/A</c:v>
                </c:pt>
                <c:pt idx="9">
                  <c:v>#N/A</c:v>
                </c:pt>
                <c:pt idx="10">
                  <c:v>122</c:v>
                </c:pt>
                <c:pt idx="11">
                  <c:v>#N/A</c:v>
                </c:pt>
                <c:pt idx="12">
                  <c:v>#N/A</c:v>
                </c:pt>
                <c:pt idx="13">
                  <c:v>163</c:v>
                </c:pt>
                <c:pt idx="14">
                  <c:v>#N/A</c:v>
                </c:pt>
              </c:numCache>
            </c:numRef>
          </c:val>
          <c:smooth val="0"/>
          <c:extLst>
            <c:ext xmlns:c16="http://schemas.microsoft.com/office/drawing/2014/chart" uri="{C3380CC4-5D6E-409C-BE32-E72D297353CC}">
              <c16:uniqueId val="{00000008-DAB8-4CC0-8D31-67202C7A3D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3893</c:v>
                </c:pt>
                <c:pt idx="5">
                  <c:v>3832</c:v>
                </c:pt>
                <c:pt idx="8">
                  <c:v>3664</c:v>
                </c:pt>
                <c:pt idx="11">
                  <c:v>3596</c:v>
                </c:pt>
                <c:pt idx="14">
                  <c:v>3434</c:v>
                </c:pt>
              </c:numCache>
            </c:numRef>
          </c:val>
          <c:extLst>
            <c:ext xmlns:c16="http://schemas.microsoft.com/office/drawing/2014/chart" uri="{C3380CC4-5D6E-409C-BE32-E72D297353CC}">
              <c16:uniqueId val="{00000000-ED81-414C-9171-350D74AE8E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D81-414C-9171-350D74AE8E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1996</c:v>
                </c:pt>
                <c:pt idx="5">
                  <c:v>2164</c:v>
                </c:pt>
                <c:pt idx="8">
                  <c:v>2407</c:v>
                </c:pt>
                <c:pt idx="11">
                  <c:v>2606</c:v>
                </c:pt>
                <c:pt idx="14">
                  <c:v>2708</c:v>
                </c:pt>
              </c:numCache>
            </c:numRef>
          </c:val>
          <c:extLst>
            <c:ext xmlns:c16="http://schemas.microsoft.com/office/drawing/2014/chart" uri="{C3380CC4-5D6E-409C-BE32-E72D297353CC}">
              <c16:uniqueId val="{00000002-ED81-414C-9171-350D74AE8E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81-414C-9171-350D74AE8E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81-414C-9171-350D74AE8E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81-414C-9171-350D74AE8E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324</c:v>
                </c:pt>
                <c:pt idx="3">
                  <c:v>309</c:v>
                </c:pt>
                <c:pt idx="6">
                  <c:v>331</c:v>
                </c:pt>
                <c:pt idx="9">
                  <c:v>372</c:v>
                </c:pt>
                <c:pt idx="12">
                  <c:v>371</c:v>
                </c:pt>
              </c:numCache>
            </c:numRef>
          </c:val>
          <c:extLst>
            <c:ext xmlns:c16="http://schemas.microsoft.com/office/drawing/2014/chart" uri="{C3380CC4-5D6E-409C-BE32-E72D297353CC}">
              <c16:uniqueId val="{00000006-ED81-414C-9171-350D74AE8E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37</c:v>
                </c:pt>
                <c:pt idx="3">
                  <c:v>34</c:v>
                </c:pt>
                <c:pt idx="6">
                  <c:v>30</c:v>
                </c:pt>
                <c:pt idx="9">
                  <c:v>36</c:v>
                </c:pt>
                <c:pt idx="12">
                  <c:v>38</c:v>
                </c:pt>
              </c:numCache>
            </c:numRef>
          </c:val>
          <c:extLst>
            <c:ext xmlns:c16="http://schemas.microsoft.com/office/drawing/2014/chart" uri="{C3380CC4-5D6E-409C-BE32-E72D297353CC}">
              <c16:uniqueId val="{00000007-ED81-414C-9171-350D74AE8E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854</c:v>
                </c:pt>
                <c:pt idx="3">
                  <c:v>783</c:v>
                </c:pt>
                <c:pt idx="6">
                  <c:v>746</c:v>
                </c:pt>
                <c:pt idx="9">
                  <c:v>728</c:v>
                </c:pt>
                <c:pt idx="12">
                  <c:v>702</c:v>
                </c:pt>
              </c:numCache>
            </c:numRef>
          </c:val>
          <c:extLst>
            <c:ext xmlns:c16="http://schemas.microsoft.com/office/drawing/2014/chart" uri="{C3380CC4-5D6E-409C-BE32-E72D297353CC}">
              <c16:uniqueId val="{00000008-ED81-414C-9171-350D74AE8E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81-414C-9171-350D74AE8E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4438</c:v>
                </c:pt>
                <c:pt idx="3">
                  <c:v>4392</c:v>
                </c:pt>
                <c:pt idx="6">
                  <c:v>4095</c:v>
                </c:pt>
                <c:pt idx="9">
                  <c:v>4000</c:v>
                </c:pt>
                <c:pt idx="12">
                  <c:v>4044</c:v>
                </c:pt>
              </c:numCache>
            </c:numRef>
          </c:val>
          <c:extLst>
            <c:ext xmlns:c16="http://schemas.microsoft.com/office/drawing/2014/chart" uri="{C3380CC4-5D6E-409C-BE32-E72D297353CC}">
              <c16:uniqueId val="{0000000A-ED81-414C-9171-350D74AE8E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81-414C-9171-350D74AE8E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686</c:v>
                </c:pt>
                <c:pt idx="1">
                  <c:v>784</c:v>
                </c:pt>
                <c:pt idx="2">
                  <c:v>826</c:v>
                </c:pt>
              </c:numCache>
            </c:numRef>
          </c:val>
          <c:extLst>
            <c:ext xmlns:c16="http://schemas.microsoft.com/office/drawing/2014/chart" uri="{C3380CC4-5D6E-409C-BE32-E72D297353CC}">
              <c16:uniqueId val="{00000000-314B-449B-A86C-9524A11CCD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996</c:v>
                </c:pt>
                <c:pt idx="1">
                  <c:v>1091</c:v>
                </c:pt>
                <c:pt idx="2">
                  <c:v>1159</c:v>
                </c:pt>
              </c:numCache>
            </c:numRef>
          </c:val>
          <c:extLst>
            <c:ext xmlns:c16="http://schemas.microsoft.com/office/drawing/2014/chart" uri="{C3380CC4-5D6E-409C-BE32-E72D297353CC}">
              <c16:uniqueId val="{00000001-314B-449B-A86C-9524A11CCD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582</c:v>
                </c:pt>
                <c:pt idx="1">
                  <c:v>587</c:v>
                </c:pt>
                <c:pt idx="2">
                  <c:v>578</c:v>
                </c:pt>
              </c:numCache>
            </c:numRef>
          </c:val>
          <c:extLst>
            <c:ext xmlns:c16="http://schemas.microsoft.com/office/drawing/2014/chart" uri="{C3380CC4-5D6E-409C-BE32-E72D297353CC}">
              <c16:uniqueId val="{00000002-314B-449B-A86C-9524A11CCD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1,914
1,901
61.95
4,587,125
4,201,425
207,520
1,954,297
4,043,680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近年は同水準で推移している。人口の減少、全国平均を上回る高齢化率（</a:t>
          </a:r>
          <a:r>
            <a:rPr kumimoji="1" lang="en-US" altLang="ja-JP" sz="1100">
              <a:solidFill>
                <a:schemeClr val="dk1"/>
              </a:solidFill>
              <a:effectLst/>
              <a:latin typeface="+mn-lt"/>
              <a:ea typeface="+mn-ea"/>
              <a:cs typeface="+mn-cs"/>
            </a:rPr>
            <a:t>R5</a:t>
          </a:r>
          <a:r>
            <a:rPr kumimoji="1" lang="ja-JP" altLang="ja-JP" sz="1100">
              <a:solidFill>
                <a:sysClr val="windowText" lastClr="000000"/>
              </a:solidFill>
              <a:effectLst/>
              <a:latin typeface="+mn-lt"/>
              <a:ea typeface="+mn-ea"/>
              <a:cs typeface="+mn-cs"/>
            </a:rPr>
            <a:t>年度末</a:t>
          </a:r>
          <a:r>
            <a:rPr kumimoji="1" lang="en-US" altLang="ja-JP" sz="1100">
              <a:solidFill>
                <a:sysClr val="windowText" lastClr="000000"/>
              </a:solidFill>
              <a:effectLst/>
              <a:latin typeface="+mn-lt"/>
              <a:ea typeface="+mn-ea"/>
              <a:cs typeface="+mn-cs"/>
            </a:rPr>
            <a:t>47.72</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）、基幹産業である第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次産業の低迷、町内に中心となる大型事業所が少ないことにより、構造的にも財政基盤が弱く、類似団体平均を</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ポイント下回っている。今後も低い水準のまま推移する見込みである。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年度以降、普通交付税が増加したことにより</a:t>
          </a:r>
          <a:r>
            <a:rPr kumimoji="1" lang="ja-JP" altLang="en-US" sz="1100">
              <a:solidFill>
                <a:schemeClr val="dk1"/>
              </a:solidFill>
              <a:effectLst/>
              <a:latin typeface="+mn-lt"/>
              <a:ea typeface="+mn-ea"/>
              <a:cs typeface="+mn-cs"/>
            </a:rPr>
            <a:t>減少傾向にあったが、防災行政無線の整備及び宮津与謝環境組合による施設整備等の起債償還の開始により、</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財政力が</a:t>
          </a:r>
          <a:r>
            <a:rPr kumimoji="1" lang="en-US" altLang="ja-JP" sz="1100">
              <a:solidFill>
                <a:schemeClr val="dk1"/>
              </a:solidFill>
              <a:effectLst/>
              <a:latin typeface="+mn-lt"/>
              <a:ea typeface="+mn-ea"/>
              <a:cs typeface="+mn-cs"/>
            </a:rPr>
            <a:t>0.10</a:t>
          </a:r>
          <a:r>
            <a:rPr kumimoji="1" lang="ja-JP" altLang="ja-JP" sz="1100">
              <a:solidFill>
                <a:schemeClr val="dk1"/>
              </a:solidFill>
              <a:effectLst/>
              <a:latin typeface="+mn-lt"/>
              <a:ea typeface="+mn-ea"/>
              <a:cs typeface="+mn-cs"/>
            </a:rPr>
            <a:t>と低く、地方交付税に依存した財政運営となることから、交付税の動向にも注意しつつ、更なる歳入確保と事務事業見直し等による歳出削減に努め効率的かつ効果的な行政運営を行う。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62019</xdr:rowOff>
    </xdr:from>
    <xdr:to>
      <xdr:col>23</xdr:col>
      <xdr:colOff>133350</xdr:colOff>
      <xdr:row>64</xdr:row>
      <xdr:rowOff>79587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63369"/>
          <a:ext cx="8382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63</xdr:row>
      <xdr:rowOff>62019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3119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65</xdr:row>
      <xdr:rowOff>36830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31195"/>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66</xdr:row>
      <xdr:rowOff>94615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8108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11219</xdr:rowOff>
    </xdr:from>
    <xdr:to>
      <xdr:col>19</xdr:col>
      <xdr:colOff>184150</xdr:colOff>
      <xdr:row>63</xdr:row>
      <xdr:rowOff>112819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122996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81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65422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43815</xdr:rowOff>
    </xdr:from>
    <xdr:to>
      <xdr:col>7</xdr:col>
      <xdr:colOff>31750</xdr:colOff>
      <xdr:row>66</xdr:row>
      <xdr:rowOff>145415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130192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小さな町ほど人口当たり人件費・物件費が高くなる。令和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年度からの会計年度任用職員制度の導入により人件費の増が増加の大きな要因となっている。民間でも実施可能な事務事業については、民間委託し、さらなるコスト削減を図る。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10071</xdr:rowOff>
    </xdr:from>
    <xdr:to>
      <xdr:col>23</xdr:col>
      <xdr:colOff>133350</xdr:colOff>
      <xdr:row>83</xdr:row>
      <xdr:rowOff>31587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40421"/>
          <a:ext cx="838200" cy="2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156607</xdr:rowOff>
    </xdr:from>
    <xdr:to>
      <xdr:col>19</xdr:col>
      <xdr:colOff>133350</xdr:colOff>
      <xdr:row>83</xdr:row>
      <xdr:rowOff>10071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15507"/>
          <a:ext cx="889000" cy="2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140460</xdr:rowOff>
    </xdr:from>
    <xdr:to>
      <xdr:col>15</xdr:col>
      <xdr:colOff>82550</xdr:colOff>
      <xdr:row>82</xdr:row>
      <xdr:rowOff>156607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99360"/>
          <a:ext cx="889000"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101611</xdr:rowOff>
    </xdr:from>
    <xdr:to>
      <xdr:col>11</xdr:col>
      <xdr:colOff>31750</xdr:colOff>
      <xdr:row>82</xdr:row>
      <xdr:rowOff>140460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60511"/>
          <a:ext cx="88900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152237</xdr:rowOff>
    </xdr:from>
    <xdr:to>
      <xdr:col>23</xdr:col>
      <xdr:colOff>184150</xdr:colOff>
      <xdr:row>83</xdr:row>
      <xdr:rowOff>82387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1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124314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8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130721</xdr:rowOff>
    </xdr:from>
    <xdr:to>
      <xdr:col>19</xdr:col>
      <xdr:colOff>184150</xdr:colOff>
      <xdr:row>83</xdr:row>
      <xdr:rowOff>60871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8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45648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75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105807</xdr:rowOff>
    </xdr:from>
    <xdr:to>
      <xdr:col>15</xdr:col>
      <xdr:colOff>133350</xdr:colOff>
      <xdr:row>83</xdr:row>
      <xdr:rowOff>35957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20734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5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89660</xdr:rowOff>
    </xdr:from>
    <xdr:to>
      <xdr:col>11</xdr:col>
      <xdr:colOff>82550</xdr:colOff>
      <xdr:row>83</xdr:row>
      <xdr:rowOff>19810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50811</xdr:rowOff>
    </xdr:from>
    <xdr:to>
      <xdr:col>7</xdr:col>
      <xdr:colOff>31750</xdr:colOff>
      <xdr:row>82</xdr:row>
      <xdr:rowOff>152411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137188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9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結果となった。</a:t>
          </a:r>
          <a:endParaRPr lang="ja-JP" altLang="ja-JP" sz="1400">
            <a:effectLst/>
          </a:endParaRPr>
        </a:p>
        <a:p>
          <a:r>
            <a:rPr kumimoji="1" lang="ja-JP" altLang="ja-JP" sz="1100">
              <a:solidFill>
                <a:schemeClr val="dk1"/>
              </a:solidFill>
              <a:effectLst/>
              <a:latin typeface="+mn-lt"/>
              <a:ea typeface="+mn-ea"/>
              <a:cs typeface="+mn-cs"/>
            </a:rPr>
            <a:t>　人件費及び物件費の割合が多く、内部管理経費の削減のため、事務の簡素化、効率化を図る必要がある。</a:t>
          </a:r>
          <a:endParaRPr lang="ja-JP" altLang="ja-JP" sz="1400">
            <a:effectLst/>
          </a:endParaRPr>
        </a:p>
        <a:p>
          <a:r>
            <a:rPr kumimoji="1" lang="ja-JP" altLang="ja-JP" sz="1100">
              <a:solidFill>
                <a:schemeClr val="dk1"/>
              </a:solidFill>
              <a:effectLst/>
              <a:latin typeface="+mn-lt"/>
              <a:ea typeface="+mn-ea"/>
              <a:cs typeface="+mn-cs"/>
            </a:rPr>
            <a:t>　自主財源比率の低い本町にとって経常数値としては経費の上昇は、財政状況の硬直化</a:t>
          </a:r>
          <a:r>
            <a:rPr kumimoji="1" lang="ja-JP" altLang="en-US" sz="1100">
              <a:solidFill>
                <a:schemeClr val="dk1"/>
              </a:solidFill>
              <a:effectLst/>
              <a:latin typeface="+mn-lt"/>
              <a:ea typeface="+mn-ea"/>
              <a:cs typeface="+mn-cs"/>
            </a:rPr>
            <a:t>も意味するので</a:t>
          </a:r>
          <a:r>
            <a:rPr kumimoji="1" lang="ja-JP" altLang="ja-JP" sz="1100">
              <a:solidFill>
                <a:schemeClr val="dk1"/>
              </a:solidFill>
              <a:effectLst/>
              <a:latin typeface="+mn-lt"/>
              <a:ea typeface="+mn-ea"/>
              <a:cs typeface="+mn-cs"/>
            </a:rPr>
            <a:t>更なる事務事業見直しを図る必要がある。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68898</xdr:rowOff>
    </xdr:from>
    <xdr:to>
      <xdr:col>81</xdr:col>
      <xdr:colOff>44450</xdr:colOff>
      <xdr:row>87</xdr:row>
      <xdr:rowOff>141288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8504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141288</xdr:rowOff>
    </xdr:from>
    <xdr:to>
      <xdr:col>77</xdr:col>
      <xdr:colOff>44450</xdr:colOff>
      <xdr:row>88</xdr:row>
      <xdr:rowOff>12064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57438"/>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88</xdr:row>
      <xdr:rowOff>12064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15211"/>
          <a:ext cx="889000" cy="8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135255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0152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18098</xdr:rowOff>
    </xdr:from>
    <xdr:to>
      <xdr:col>81</xdr:col>
      <xdr:colOff>95250</xdr:colOff>
      <xdr:row>87</xdr:row>
      <xdr:rowOff>119698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161625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132714</xdr:rowOff>
    </xdr:from>
    <xdr:to>
      <xdr:col>73</xdr:col>
      <xdr:colOff>44450</xdr:colOff>
      <xdr:row>88</xdr:row>
      <xdr:rowOff>62864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47641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84455</xdr:rowOff>
    </xdr:from>
    <xdr:to>
      <xdr:col>64</xdr:col>
      <xdr:colOff>152400</xdr:colOff>
      <xdr:row>88</xdr:row>
      <xdr:rowOff>14605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170832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どの自治体でも基本的な行政事務は同じで一定の人数が必要であるため、小さな町ほど人口当たり職員数は高くなる。町の面積が広大で施策の展開に対する職員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人当たりの事業量が多く、令和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年度は類似団体平均を約</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人上回っている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今後は職員の年齢構成にも留意しつつ、より適切な定員管理に努める。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122999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77830"/>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70215</xdr:rowOff>
    </xdr:from>
    <xdr:to>
      <xdr:col>77</xdr:col>
      <xdr:colOff>44450</xdr:colOff>
      <xdr:row>61</xdr:row>
      <xdr:rowOff>119380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28665"/>
          <a:ext cx="889000" cy="4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50911</xdr:rowOff>
    </xdr:from>
    <xdr:to>
      <xdr:col>72</xdr:col>
      <xdr:colOff>203200</xdr:colOff>
      <xdr:row>61</xdr:row>
      <xdr:rowOff>70215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0936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46387</xdr:rowOff>
    </xdr:from>
    <xdr:to>
      <xdr:col>68</xdr:col>
      <xdr:colOff>152400</xdr:colOff>
      <xdr:row>61</xdr:row>
      <xdr:rowOff>50911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04837"/>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72199</xdr:rowOff>
    </xdr:from>
    <xdr:to>
      <xdr:col>81</xdr:col>
      <xdr:colOff>95250</xdr:colOff>
      <xdr:row>62</xdr:row>
      <xdr:rowOff>2349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44276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0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19415</xdr:rowOff>
    </xdr:from>
    <xdr:to>
      <xdr:col>73</xdr:col>
      <xdr:colOff>44450</xdr:colOff>
      <xdr:row>61</xdr:row>
      <xdr:rowOff>121015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7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105792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6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111</xdr:rowOff>
    </xdr:from>
    <xdr:to>
      <xdr:col>68</xdr:col>
      <xdr:colOff>203200</xdr:colOff>
      <xdr:row>61</xdr:row>
      <xdr:rowOff>101711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5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86488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4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167037</xdr:rowOff>
    </xdr:from>
    <xdr:to>
      <xdr:col>64</xdr:col>
      <xdr:colOff>152400</xdr:colOff>
      <xdr:row>61</xdr:row>
      <xdr:rowOff>97187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5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81964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4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ポイント増となり類似団体の平均を上回る結果となった。</a:t>
          </a:r>
          <a:endParaRPr lang="ja-JP" altLang="ja-JP" sz="1400">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年度以降中学校改築事業、観光施設整備事業などの普通建設事業に対し、起債を多く発行したことから</a:t>
          </a:r>
          <a:r>
            <a:rPr kumimoji="1" lang="ja-JP" altLang="en-US" sz="1100">
              <a:solidFill>
                <a:sysClr val="windowText" lastClr="000000"/>
              </a:solidFill>
              <a:effectLst/>
              <a:latin typeface="+mn-lt"/>
              <a:ea typeface="+mn-ea"/>
              <a:cs typeface="+mn-cs"/>
            </a:rPr>
            <a:t>増加傾向にあったが、令和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年以降据置期間を</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年から</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年へ変更したことから、元金償還額の増加により</a:t>
          </a:r>
          <a:r>
            <a:rPr kumimoji="1" lang="ja-JP" altLang="ja-JP" sz="1100">
              <a:solidFill>
                <a:sysClr val="windowText" lastClr="000000"/>
              </a:solidFill>
              <a:effectLst/>
              <a:latin typeface="+mn-lt"/>
              <a:ea typeface="+mn-ea"/>
              <a:cs typeface="+mn-cs"/>
            </a:rPr>
            <a:t>公債費が増加し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今後も早期健全化基準には達しないまでも公債費の上昇が見込まれるため、普通建設事業等の抑制に努める必要がある。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113877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504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49530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41487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860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156633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指標を取り始め、数値も減少し表れなくなった。基準財政需要額算入見込額を適正に見込んだ借入や、計画的な繰上償還の実施により、良好な財政運営が図られる数値を得られた。また、地方債の償還に必要な充当可能基金を確保でき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1,914
1,901
61.95
4,587,125
4,201,425
207,520
1,954,297
4,043,680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年度は会計年度任用職員制度の導入により</a:t>
          </a:r>
          <a:r>
            <a:rPr kumimoji="1" lang="en-US" altLang="ja-JP" sz="1100">
              <a:solidFill>
                <a:sysClr val="windowText" lastClr="000000"/>
              </a:solidFill>
              <a:effectLst/>
              <a:latin typeface="+mn-lt"/>
              <a:ea typeface="+mn-ea"/>
              <a:cs typeface="+mn-cs"/>
            </a:rPr>
            <a:t>4.1%</a:t>
          </a:r>
          <a:r>
            <a:rPr kumimoji="1" lang="ja-JP" altLang="ja-JP" sz="1100">
              <a:solidFill>
                <a:sysClr val="windowText" lastClr="000000"/>
              </a:solidFill>
              <a:effectLst/>
              <a:latin typeface="+mn-lt"/>
              <a:ea typeface="+mn-ea"/>
              <a:cs typeface="+mn-cs"/>
            </a:rPr>
            <a:t>増加した。</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昨年度から</a:t>
          </a:r>
          <a:r>
            <a:rPr kumimoji="1" lang="en-US" altLang="ja-JP" sz="1100">
              <a:solidFill>
                <a:sysClr val="windowText" lastClr="000000"/>
              </a:solidFill>
              <a:effectLst/>
              <a:latin typeface="+mn-lt"/>
              <a:ea typeface="+mn-ea"/>
              <a:cs typeface="+mn-cs"/>
            </a:rPr>
            <a:t>0.9%</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しているが、実質の数値としては同程度で推移している。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108712</xdr:rowOff>
    </xdr:from>
    <xdr:to>
      <xdr:col>24</xdr:col>
      <xdr:colOff>25400</xdr:colOff>
      <xdr:row>38</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238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85852</xdr:rowOff>
    </xdr:from>
    <xdr:to>
      <xdr:col>19</xdr:col>
      <xdr:colOff>187325</xdr:colOff>
      <xdr:row>38</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009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85852</xdr:rowOff>
    </xdr:from>
    <xdr:to>
      <xdr:col>15</xdr:col>
      <xdr:colOff>98425</xdr:colOff>
      <xdr:row>39</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0095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53848</xdr:rowOff>
    </xdr:from>
    <xdr:to>
      <xdr:col>11</xdr:col>
      <xdr:colOff>9525</xdr:colOff>
      <xdr:row>39</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689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57912</xdr:rowOff>
    </xdr:from>
    <xdr:to>
      <xdr:col>20</xdr:col>
      <xdr:colOff>38100</xdr:colOff>
      <xdr:row>38</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144289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35052</xdr:rowOff>
    </xdr:from>
    <xdr:to>
      <xdr:col>15</xdr:col>
      <xdr:colOff>149225</xdr:colOff>
      <xdr:row>38</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121429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会計年度任用職員制度の導入により、令和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年度以降数値は低く</a:t>
          </a:r>
          <a:r>
            <a:rPr kumimoji="1" lang="ja-JP" altLang="en-US" sz="1100">
              <a:solidFill>
                <a:schemeClr val="dk1"/>
              </a:solidFill>
              <a:effectLst/>
              <a:latin typeface="+mn-lt"/>
              <a:ea typeface="+mn-ea"/>
              <a:cs typeface="+mn-cs"/>
            </a:rPr>
            <a:t>横ばいとなっている。</a:t>
          </a:r>
          <a:endParaRPr lang="ja-JP" altLang="ja-JP" sz="1400">
            <a:effectLst/>
          </a:endParaRPr>
        </a:p>
        <a:p>
          <a:r>
            <a:rPr kumimoji="1" lang="ja-JP" altLang="ja-JP" sz="1100">
              <a:solidFill>
                <a:schemeClr val="dk1"/>
              </a:solidFill>
              <a:effectLst/>
              <a:latin typeface="+mn-lt"/>
              <a:ea typeface="+mn-ea"/>
              <a:cs typeface="+mn-cs"/>
            </a:rPr>
            <a:t>　類似団体よりも</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ポイント低いが、任意的経費の物件費は経常収支比率を悪化させる要因でもあるので、今後も適宜、事務事業見直しを図る。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16</xdr:row>
      <xdr:rowOff>17272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376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15</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33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62992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330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62992</xdr:rowOff>
    </xdr:from>
    <xdr:to>
      <xdr:col>69</xdr:col>
      <xdr:colOff>92075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06192"/>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137922</xdr:rowOff>
    </xdr:from>
    <xdr:to>
      <xdr:col>82</xdr:col>
      <xdr:colOff>158750</xdr:colOff>
      <xdr:row>16</xdr:row>
      <xdr:rowOff>68072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154449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xdr:rowOff>
    </xdr:from>
    <xdr:to>
      <xdr:col>69</xdr:col>
      <xdr:colOff>142875</xdr:colOff>
      <xdr:row>16</xdr:row>
      <xdr:rowOff>113792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123969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扶助費に係る経常収支比率は類似団体平均と同程度で推移している。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年度に比べ</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減少しているが、実質の数値としては</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であり、分母である普通交付税の増加による減少である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総額としては、下水道事業</a:t>
          </a:r>
          <a:r>
            <a:rPr kumimoji="1" lang="ja-JP" altLang="ja-JP" sz="1100">
              <a:solidFill>
                <a:schemeClr val="dk1"/>
              </a:solidFill>
              <a:effectLst/>
              <a:latin typeface="+mn-lt"/>
              <a:ea typeface="+mn-ea"/>
              <a:cs typeface="+mn-cs"/>
            </a:rPr>
            <a:t>繰</a:t>
          </a:r>
          <a:r>
            <a:rPr kumimoji="1" lang="ja-JP" altLang="ja-JP" sz="1100">
              <a:solidFill>
                <a:sysClr val="windowText" lastClr="000000"/>
              </a:solidFill>
              <a:effectLst/>
              <a:latin typeface="+mn-lt"/>
              <a:ea typeface="+mn-ea"/>
              <a:cs typeface="+mn-cs"/>
            </a:rPr>
            <a:t>出金など企業会計への</a:t>
          </a:r>
          <a:r>
            <a:rPr kumimoji="1" lang="ja-JP" altLang="en-US" sz="1100">
              <a:solidFill>
                <a:sysClr val="windowText" lastClr="000000"/>
              </a:solidFill>
              <a:effectLst/>
              <a:latin typeface="+mn-lt"/>
              <a:ea typeface="+mn-ea"/>
              <a:cs typeface="+mn-cs"/>
            </a:rPr>
            <a:t>繰</a:t>
          </a:r>
          <a:r>
            <a:rPr kumimoji="1" lang="ja-JP" altLang="ja-JP" sz="1100">
              <a:solidFill>
                <a:sysClr val="windowText" lastClr="000000"/>
              </a:solidFill>
              <a:effectLst/>
              <a:latin typeface="+mn-lt"/>
              <a:ea typeface="+mn-ea"/>
              <a:cs typeface="+mn-cs"/>
            </a:rPr>
            <a:t>出金が増加している。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類似団体より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ポイント低い状況であるが、引続き特別会計の更なる安定経営を目指す。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75565</xdr:rowOff>
    </xdr:from>
    <xdr:to>
      <xdr:col>82</xdr:col>
      <xdr:colOff>107950</xdr:colOff>
      <xdr:row>56</xdr:row>
      <xdr:rowOff>92710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6767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75565</xdr:rowOff>
    </xdr:from>
    <xdr:to>
      <xdr:col>78</xdr:col>
      <xdr:colOff>69850</xdr:colOff>
      <xdr:row>56</xdr:row>
      <xdr:rowOff>98425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6767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98425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682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155575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6824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41910</xdr:rowOff>
    </xdr:from>
    <xdr:to>
      <xdr:col>82</xdr:col>
      <xdr:colOff>158750</xdr:colOff>
      <xdr:row>56</xdr:row>
      <xdr:rowOff>143510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58437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48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24765</xdr:rowOff>
    </xdr:from>
    <xdr:to>
      <xdr:col>78</xdr:col>
      <xdr:colOff>120650</xdr:colOff>
      <xdr:row>56</xdr:row>
      <xdr:rowOff>126365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136542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9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47625</xdr:rowOff>
    </xdr:from>
    <xdr:to>
      <xdr:col>74</xdr:col>
      <xdr:colOff>31750</xdr:colOff>
      <xdr:row>56</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159402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年度以降後期高齢者療養給付費負担金の増により数値が上昇した。</a:t>
          </a:r>
          <a:endParaRPr lang="ja-JP" altLang="ja-JP" sz="1400">
            <a:effectLst/>
          </a:endParaRPr>
        </a:p>
        <a:p>
          <a:r>
            <a:rPr kumimoji="1" lang="ja-JP" altLang="ja-JP" sz="1100">
              <a:solidFill>
                <a:schemeClr val="dk1"/>
              </a:solidFill>
              <a:effectLst/>
              <a:latin typeface="+mn-lt"/>
              <a:ea typeface="+mn-ea"/>
              <a:cs typeface="+mn-cs"/>
            </a:rPr>
            <a:t>　類似団体に比べ、数値は</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低いが今後も更なる事務事業見直しを図る必要がある。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17272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184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67564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666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年以降据置期間を</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年から</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年へ変更したことから、元金償還額の増加により前年度に比べ数値は増加した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引続き普通建設事業の見直し等、数値の抑制に努める。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134620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3858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24130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385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24130</xdr:rowOff>
    </xdr:from>
    <xdr:to>
      <xdr:col>15</xdr:col>
      <xdr:colOff>98425</xdr:colOff>
      <xdr:row>78</xdr:row>
      <xdr:rowOff>96520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3972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96520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39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144780</xdr:rowOff>
    </xdr:from>
    <xdr:to>
      <xdr:col>15</xdr:col>
      <xdr:colOff>149225</xdr:colOff>
      <xdr:row>78</xdr:row>
      <xdr:rowOff>74930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59707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類似団体平均と比べても</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ポイント低い結果となった。</a:t>
          </a:r>
          <a:endParaRPr lang="ja-JP" altLang="ja-JP" sz="1400">
            <a:effectLst/>
          </a:endParaRPr>
        </a:p>
        <a:p>
          <a:r>
            <a:rPr kumimoji="1" lang="ja-JP" altLang="ja-JP" sz="1100">
              <a:solidFill>
                <a:schemeClr val="dk1"/>
              </a:solidFill>
              <a:effectLst/>
              <a:latin typeface="+mn-lt"/>
              <a:ea typeface="+mn-ea"/>
              <a:cs typeface="+mn-cs"/>
            </a:rPr>
            <a:t>　人件費及び物件費の割合が多く、内部管理経費の削減のため、事務の簡素化、効率化を図る必要がある。</a:t>
          </a:r>
          <a:endParaRPr lang="ja-JP" altLang="ja-JP" sz="1400">
            <a:effectLst/>
          </a:endParaRPr>
        </a:p>
        <a:p>
          <a:r>
            <a:rPr kumimoji="1" lang="ja-JP" altLang="ja-JP" sz="1100">
              <a:solidFill>
                <a:schemeClr val="dk1"/>
              </a:solidFill>
              <a:effectLst/>
              <a:latin typeface="+mn-lt"/>
              <a:ea typeface="+mn-ea"/>
              <a:cs typeface="+mn-cs"/>
            </a:rPr>
            <a:t>　経常経費の上昇は、財政状況の硬直化につながるため、更なる事務事業見直しを図る必要がある。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77</xdr:row>
      <xdr:rowOff>77470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219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20320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80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78</xdr:row>
      <xdr:rowOff>66039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180061"/>
          <a:ext cx="889000"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66039</xdr:rowOff>
    </xdr:from>
    <xdr:to>
      <xdr:col>69</xdr:col>
      <xdr:colOff>92075</xdr:colOff>
      <xdr:row>80</xdr:row>
      <xdr:rowOff>16511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39139"/>
          <a:ext cx="889000" cy="29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43197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81297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127016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137161</xdr:rowOff>
    </xdr:from>
    <xdr:to>
      <xdr:col>65</xdr:col>
      <xdr:colOff>53975</xdr:colOff>
      <xdr:row>80</xdr:row>
      <xdr:rowOff>67311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52088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55803</xdr:rowOff>
    </xdr:from>
    <xdr:to>
      <xdr:col>29</xdr:col>
      <xdr:colOff>127000</xdr:colOff>
      <xdr:row>16</xdr:row>
      <xdr:rowOff>114204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46628"/>
          <a:ext cx="647700" cy="58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114204</xdr:rowOff>
    </xdr:from>
    <xdr:to>
      <xdr:col>26</xdr:col>
      <xdr:colOff>50800</xdr:colOff>
      <xdr:row>16</xdr:row>
      <xdr:rowOff>132972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05029"/>
          <a:ext cx="698500" cy="18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132972</xdr:rowOff>
    </xdr:from>
    <xdr:to>
      <xdr:col>22</xdr:col>
      <xdr:colOff>114300</xdr:colOff>
      <xdr:row>16</xdr:row>
      <xdr:rowOff>152441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23797"/>
          <a:ext cx="698500" cy="19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152441</xdr:rowOff>
    </xdr:from>
    <xdr:to>
      <xdr:col>18</xdr:col>
      <xdr:colOff>177800</xdr:colOff>
      <xdr:row>17</xdr:row>
      <xdr:rowOff>32123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43266"/>
          <a:ext cx="698500" cy="51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5003</xdr:rowOff>
    </xdr:from>
    <xdr:to>
      <xdr:col>29</xdr:col>
      <xdr:colOff>177800</xdr:colOff>
      <xdr:row>16</xdr:row>
      <xdr:rowOff>106603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95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21530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4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63404</xdr:rowOff>
    </xdr:from>
    <xdr:to>
      <xdr:col>26</xdr:col>
      <xdr:colOff>101600</xdr:colOff>
      <xdr:row>16</xdr:row>
      <xdr:rowOff>165004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54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3731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23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82172</xdr:rowOff>
    </xdr:from>
    <xdr:to>
      <xdr:col>22</xdr:col>
      <xdr:colOff>165100</xdr:colOff>
      <xdr:row>17</xdr:row>
      <xdr:rowOff>12322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72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22499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101641</xdr:rowOff>
    </xdr:from>
    <xdr:to>
      <xdr:col>19</xdr:col>
      <xdr:colOff>38100</xdr:colOff>
      <xdr:row>17</xdr:row>
      <xdr:rowOff>31791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9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41968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6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152773</xdr:rowOff>
    </xdr:from>
    <xdr:to>
      <xdr:col>15</xdr:col>
      <xdr:colOff>101600</xdr:colOff>
      <xdr:row>17</xdr:row>
      <xdr:rowOff>82923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4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93100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1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22233</xdr:rowOff>
    </xdr:from>
    <xdr:to>
      <xdr:col>29</xdr:col>
      <xdr:colOff>127000</xdr:colOff>
      <xdr:row>35</xdr:row>
      <xdr:rowOff>125044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32583"/>
          <a:ext cx="647700" cy="102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114669</xdr:rowOff>
    </xdr:from>
    <xdr:to>
      <xdr:col>26</xdr:col>
      <xdr:colOff>50800</xdr:colOff>
      <xdr:row>35</xdr:row>
      <xdr:rowOff>125044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25019"/>
          <a:ext cx="698500" cy="10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114669</xdr:rowOff>
    </xdr:from>
    <xdr:to>
      <xdr:col>22</xdr:col>
      <xdr:colOff>114300</xdr:colOff>
      <xdr:row>35</xdr:row>
      <xdr:rowOff>160293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25019"/>
          <a:ext cx="698500" cy="4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160293</xdr:rowOff>
    </xdr:from>
    <xdr:to>
      <xdr:col>18</xdr:col>
      <xdr:colOff>177800</xdr:colOff>
      <xdr:row>35</xdr:row>
      <xdr:rowOff>210983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70643"/>
          <a:ext cx="698500" cy="50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314333</xdr:rowOff>
    </xdr:from>
    <xdr:to>
      <xdr:col>29</xdr:col>
      <xdr:colOff>177800</xdr:colOff>
      <xdr:row>35</xdr:row>
      <xdr:rowOff>73033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8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159410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2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74244</xdr:rowOff>
    </xdr:from>
    <xdr:to>
      <xdr:col>26</xdr:col>
      <xdr:colOff>101600</xdr:colOff>
      <xdr:row>35</xdr:row>
      <xdr:rowOff>175844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8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186021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5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63869</xdr:rowOff>
    </xdr:from>
    <xdr:to>
      <xdr:col>22</xdr:col>
      <xdr:colOff>165100</xdr:colOff>
      <xdr:row>35</xdr:row>
      <xdr:rowOff>165469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7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175646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4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109493</xdr:rowOff>
    </xdr:from>
    <xdr:to>
      <xdr:col>19</xdr:col>
      <xdr:colOff>38100</xdr:colOff>
      <xdr:row>35</xdr:row>
      <xdr:rowOff>211093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19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221270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160183</xdr:rowOff>
    </xdr:from>
    <xdr:to>
      <xdr:col>15</xdr:col>
      <xdr:colOff>101600</xdr:colOff>
      <xdr:row>35</xdr:row>
      <xdr:rowOff>261783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70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246560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1,914
1,901
61.95
4,587,125
4,201,425
207,520
1,954,297
4,043,680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101448</xdr:rowOff>
    </xdr:from>
    <xdr:to>
      <xdr:col>24</xdr:col>
      <xdr:colOff>63500</xdr:colOff>
      <xdr:row>35</xdr:row>
      <xdr:rowOff>118714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02198"/>
          <a:ext cx="838200" cy="1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118714</xdr:rowOff>
    </xdr:from>
    <xdr:to>
      <xdr:col>19</xdr:col>
      <xdr:colOff>177800</xdr:colOff>
      <xdr:row>35</xdr:row>
      <xdr:rowOff>135682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19464"/>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135682</xdr:rowOff>
    </xdr:from>
    <xdr:to>
      <xdr:col>15</xdr:col>
      <xdr:colOff>50800</xdr:colOff>
      <xdr:row>35</xdr:row>
      <xdr:rowOff>162499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36432"/>
          <a:ext cx="889000" cy="2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162499</xdr:rowOff>
    </xdr:from>
    <xdr:to>
      <xdr:col>10</xdr:col>
      <xdr:colOff>114300</xdr:colOff>
      <xdr:row>36</xdr:row>
      <xdr:rowOff>132838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63249"/>
          <a:ext cx="889000" cy="1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50648</xdr:rowOff>
    </xdr:from>
    <xdr:to>
      <xdr:col>24</xdr:col>
      <xdr:colOff>114300</xdr:colOff>
      <xdr:row>35</xdr:row>
      <xdr:rowOff>152248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73525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0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67914</xdr:rowOff>
    </xdr:from>
    <xdr:to>
      <xdr:col>20</xdr:col>
      <xdr:colOff>38100</xdr:colOff>
      <xdr:row>35</xdr:row>
      <xdr:rowOff>169514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14591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4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84882</xdr:rowOff>
    </xdr:from>
    <xdr:to>
      <xdr:col>15</xdr:col>
      <xdr:colOff>101600</xdr:colOff>
      <xdr:row>36</xdr:row>
      <xdr:rowOff>15032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31559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6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111699</xdr:rowOff>
    </xdr:from>
    <xdr:to>
      <xdr:col>10</xdr:col>
      <xdr:colOff>165100</xdr:colOff>
      <xdr:row>36</xdr:row>
      <xdr:rowOff>41849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58376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8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82038</xdr:rowOff>
    </xdr:from>
    <xdr:to>
      <xdr:col>6</xdr:col>
      <xdr:colOff>38100</xdr:colOff>
      <xdr:row>37</xdr:row>
      <xdr:rowOff>12188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28715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2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92256</xdr:rowOff>
    </xdr:from>
    <xdr:to>
      <xdr:col>24</xdr:col>
      <xdr:colOff>63500</xdr:colOff>
      <xdr:row>57</xdr:row>
      <xdr:rowOff>96613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64906"/>
          <a:ext cx="8382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96613</xdr:rowOff>
    </xdr:from>
    <xdr:to>
      <xdr:col>19</xdr:col>
      <xdr:colOff>177800</xdr:colOff>
      <xdr:row>57</xdr:row>
      <xdr:rowOff>115563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9263"/>
          <a:ext cx="889000" cy="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115563</xdr:rowOff>
    </xdr:from>
    <xdr:to>
      <xdr:col>15</xdr:col>
      <xdr:colOff>50800</xdr:colOff>
      <xdr:row>57</xdr:row>
      <xdr:rowOff>127284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8213"/>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97257</xdr:rowOff>
    </xdr:from>
    <xdr:to>
      <xdr:col>10</xdr:col>
      <xdr:colOff>114300</xdr:colOff>
      <xdr:row>57</xdr:row>
      <xdr:rowOff>127284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69907"/>
          <a:ext cx="889000" cy="3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41456</xdr:rowOff>
    </xdr:from>
    <xdr:to>
      <xdr:col>24</xdr:col>
      <xdr:colOff>114300</xdr:colOff>
      <xdr:row>57</xdr:row>
      <xdr:rowOff>143056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19883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45813</xdr:rowOff>
    </xdr:from>
    <xdr:to>
      <xdr:col>20</xdr:col>
      <xdr:colOff>38100</xdr:colOff>
      <xdr:row>57</xdr:row>
      <xdr:rowOff>147413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138540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1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64763</xdr:rowOff>
    </xdr:from>
    <xdr:to>
      <xdr:col>15</xdr:col>
      <xdr:colOff>101600</xdr:colOff>
      <xdr:row>57</xdr:row>
      <xdr:rowOff>166363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157490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3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76484</xdr:rowOff>
    </xdr:from>
    <xdr:to>
      <xdr:col>10</xdr:col>
      <xdr:colOff>165100</xdr:colOff>
      <xdr:row>58</xdr:row>
      <xdr:rowOff>6634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169211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46457</xdr:rowOff>
    </xdr:from>
    <xdr:to>
      <xdr:col>6</xdr:col>
      <xdr:colOff>38100</xdr:colOff>
      <xdr:row>57</xdr:row>
      <xdr:rowOff>148057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164584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9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120876</xdr:rowOff>
    </xdr:from>
    <xdr:to>
      <xdr:col>24</xdr:col>
      <xdr:colOff>63500</xdr:colOff>
      <xdr:row>78</xdr:row>
      <xdr:rowOff>121960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93976"/>
          <a:ext cx="8382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120876</xdr:rowOff>
    </xdr:from>
    <xdr:to>
      <xdr:col>19</xdr:col>
      <xdr:colOff>177800</xdr:colOff>
      <xdr:row>78</xdr:row>
      <xdr:rowOff>121247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93976"/>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121247</xdr:rowOff>
    </xdr:from>
    <xdr:to>
      <xdr:col>15</xdr:col>
      <xdr:colOff>50800</xdr:colOff>
      <xdr:row>78</xdr:row>
      <xdr:rowOff>131101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94347"/>
          <a:ext cx="889000" cy="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131101</xdr:rowOff>
    </xdr:from>
    <xdr:to>
      <xdr:col>10</xdr:col>
      <xdr:colOff>114300</xdr:colOff>
      <xdr:row>78</xdr:row>
      <xdr:rowOff>134634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504201"/>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71160</xdr:rowOff>
    </xdr:from>
    <xdr:to>
      <xdr:col>24</xdr:col>
      <xdr:colOff>114300</xdr:colOff>
      <xdr:row>79</xdr:row>
      <xdr:rowOff>1310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157537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70076</xdr:rowOff>
    </xdr:from>
    <xdr:to>
      <xdr:col>20</xdr:col>
      <xdr:colOff>38100</xdr:colOff>
      <xdr:row>79</xdr:row>
      <xdr:rowOff>226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162803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3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70447</xdr:rowOff>
    </xdr:from>
    <xdr:to>
      <xdr:col>15</xdr:col>
      <xdr:colOff>101600</xdr:colOff>
      <xdr:row>79</xdr:row>
      <xdr:rowOff>597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163174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80301</xdr:rowOff>
    </xdr:from>
    <xdr:to>
      <xdr:col>10</xdr:col>
      <xdr:colOff>165100</xdr:colOff>
      <xdr:row>79</xdr:row>
      <xdr:rowOff>10451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4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83834</xdr:rowOff>
    </xdr:from>
    <xdr:to>
      <xdr:col>6</xdr:col>
      <xdr:colOff>38100</xdr:colOff>
      <xdr:row>79</xdr:row>
      <xdr:rowOff>13984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4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46065</xdr:rowOff>
    </xdr:from>
    <xdr:to>
      <xdr:col>24</xdr:col>
      <xdr:colOff>63500</xdr:colOff>
      <xdr:row>95</xdr:row>
      <xdr:rowOff>120231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33815"/>
          <a:ext cx="838200" cy="7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55232</xdr:rowOff>
    </xdr:from>
    <xdr:to>
      <xdr:col>19</xdr:col>
      <xdr:colOff>177800</xdr:colOff>
      <xdr:row>95</xdr:row>
      <xdr:rowOff>120231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42982"/>
          <a:ext cx="8890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55232</xdr:rowOff>
    </xdr:from>
    <xdr:to>
      <xdr:col>15</xdr:col>
      <xdr:colOff>50800</xdr:colOff>
      <xdr:row>96</xdr:row>
      <xdr:rowOff>29935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42982"/>
          <a:ext cx="889000" cy="14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29935</xdr:rowOff>
    </xdr:from>
    <xdr:to>
      <xdr:col>10</xdr:col>
      <xdr:colOff>114300</xdr:colOff>
      <xdr:row>96</xdr:row>
      <xdr:rowOff>58669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89135"/>
          <a:ext cx="889000" cy="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166715</xdr:rowOff>
    </xdr:from>
    <xdr:to>
      <xdr:col>24</xdr:col>
      <xdr:colOff>114300</xdr:colOff>
      <xdr:row>95</xdr:row>
      <xdr:rowOff>96865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145142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69431</xdr:rowOff>
    </xdr:from>
    <xdr:to>
      <xdr:col>20</xdr:col>
      <xdr:colOff>38100</xdr:colOff>
      <xdr:row>95</xdr:row>
      <xdr:rowOff>171031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162158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4432</xdr:rowOff>
    </xdr:from>
    <xdr:to>
      <xdr:col>15</xdr:col>
      <xdr:colOff>101600</xdr:colOff>
      <xdr:row>95</xdr:row>
      <xdr:rowOff>106032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97159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150585</xdr:rowOff>
    </xdr:from>
    <xdr:to>
      <xdr:col>10</xdr:col>
      <xdr:colOff>165100</xdr:colOff>
      <xdr:row>96</xdr:row>
      <xdr:rowOff>80735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71862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7869</xdr:rowOff>
    </xdr:from>
    <xdr:to>
      <xdr:col>6</xdr:col>
      <xdr:colOff>38100</xdr:colOff>
      <xdr:row>96</xdr:row>
      <xdr:rowOff>109469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100596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168330</xdr:rowOff>
    </xdr:from>
    <xdr:to>
      <xdr:col>55</xdr:col>
      <xdr:colOff>0</xdr:colOff>
      <xdr:row>37</xdr:row>
      <xdr:rowOff>51432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40530"/>
          <a:ext cx="838200" cy="5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168330</xdr:rowOff>
    </xdr:from>
    <xdr:to>
      <xdr:col>50</xdr:col>
      <xdr:colOff>114300</xdr:colOff>
      <xdr:row>37</xdr:row>
      <xdr:rowOff>22878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40530"/>
          <a:ext cx="889000" cy="2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11002</xdr:rowOff>
    </xdr:from>
    <xdr:to>
      <xdr:col>45</xdr:col>
      <xdr:colOff>177800</xdr:colOff>
      <xdr:row>37</xdr:row>
      <xdr:rowOff>22878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83202"/>
          <a:ext cx="889000" cy="1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11002</xdr:rowOff>
    </xdr:from>
    <xdr:to>
      <xdr:col>41</xdr:col>
      <xdr:colOff>50800</xdr:colOff>
      <xdr:row>37</xdr:row>
      <xdr:rowOff>96619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83202"/>
          <a:ext cx="889000" cy="25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632</xdr:rowOff>
    </xdr:from>
    <xdr:to>
      <xdr:col>55</xdr:col>
      <xdr:colOff>50800</xdr:colOff>
      <xdr:row>37</xdr:row>
      <xdr:rowOff>102232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150509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117530</xdr:rowOff>
    </xdr:from>
    <xdr:to>
      <xdr:col>50</xdr:col>
      <xdr:colOff>165100</xdr:colOff>
      <xdr:row>37</xdr:row>
      <xdr:rowOff>47680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38807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8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143528</xdr:rowOff>
    </xdr:from>
    <xdr:to>
      <xdr:col>46</xdr:col>
      <xdr:colOff>38100</xdr:colOff>
      <xdr:row>37</xdr:row>
      <xdr:rowOff>73678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64805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0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131652</xdr:rowOff>
    </xdr:from>
    <xdr:to>
      <xdr:col>41</xdr:col>
      <xdr:colOff>101600</xdr:colOff>
      <xdr:row>36</xdr:row>
      <xdr:rowOff>61802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52929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2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45819</xdr:rowOff>
    </xdr:from>
    <xdr:to>
      <xdr:col>36</xdr:col>
      <xdr:colOff>165100</xdr:colOff>
      <xdr:row>37</xdr:row>
      <xdr:rowOff>147419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8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138545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8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28105</xdr:rowOff>
    </xdr:from>
    <xdr:to>
      <xdr:col>55</xdr:col>
      <xdr:colOff>0</xdr:colOff>
      <xdr:row>57</xdr:row>
      <xdr:rowOff>7438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29305"/>
          <a:ext cx="838200" cy="15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7438</xdr:rowOff>
    </xdr:from>
    <xdr:to>
      <xdr:col>50</xdr:col>
      <xdr:colOff>114300</xdr:colOff>
      <xdr:row>58</xdr:row>
      <xdr:rowOff>24150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80088"/>
          <a:ext cx="889000" cy="18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116805</xdr:rowOff>
    </xdr:from>
    <xdr:to>
      <xdr:col>45</xdr:col>
      <xdr:colOff>177800</xdr:colOff>
      <xdr:row>58</xdr:row>
      <xdr:rowOff>24150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89455"/>
          <a:ext cx="889000" cy="7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87950</xdr:rowOff>
    </xdr:from>
    <xdr:to>
      <xdr:col>41</xdr:col>
      <xdr:colOff>50800</xdr:colOff>
      <xdr:row>57</xdr:row>
      <xdr:rowOff>116805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60600"/>
          <a:ext cx="889000" cy="2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148755</xdr:rowOff>
    </xdr:from>
    <xdr:to>
      <xdr:col>55</xdr:col>
      <xdr:colOff>50800</xdr:colOff>
      <xdr:row>56</xdr:row>
      <xdr:rowOff>78905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5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2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128088</xdr:rowOff>
    </xdr:from>
    <xdr:to>
      <xdr:col>50</xdr:col>
      <xdr:colOff>165100</xdr:colOff>
      <xdr:row>57</xdr:row>
      <xdr:rowOff>58238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2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74765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0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144800</xdr:rowOff>
    </xdr:from>
    <xdr:to>
      <xdr:col>46</xdr:col>
      <xdr:colOff>38100</xdr:colOff>
      <xdr:row>58</xdr:row>
      <xdr:rowOff>74950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1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66077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1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66005</xdr:rowOff>
    </xdr:from>
    <xdr:to>
      <xdr:col>41</xdr:col>
      <xdr:colOff>101600</xdr:colOff>
      <xdr:row>57</xdr:row>
      <xdr:rowOff>167605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12682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1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37150</xdr:rowOff>
    </xdr:from>
    <xdr:to>
      <xdr:col>36</xdr:col>
      <xdr:colOff>165100</xdr:colOff>
      <xdr:row>57</xdr:row>
      <xdr:rowOff>138750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155277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8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164528</xdr:rowOff>
    </xdr:from>
    <xdr:to>
      <xdr:col>55</xdr:col>
      <xdr:colOff>0</xdr:colOff>
      <xdr:row>78</xdr:row>
      <xdr:rowOff>121586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66178"/>
          <a:ext cx="838200" cy="1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121586</xdr:rowOff>
    </xdr:from>
    <xdr:to>
      <xdr:col>50</xdr:col>
      <xdr:colOff>114300</xdr:colOff>
      <xdr:row>78</xdr:row>
      <xdr:rowOff>148330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4686"/>
          <a:ext cx="889000" cy="2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148330</xdr:rowOff>
    </xdr:from>
    <xdr:to>
      <xdr:col>45</xdr:col>
      <xdr:colOff>177800</xdr:colOff>
      <xdr:row>78</xdr:row>
      <xdr:rowOff>169232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21430"/>
          <a:ext cx="889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85341</xdr:rowOff>
    </xdr:from>
    <xdr:to>
      <xdr:col>41</xdr:col>
      <xdr:colOff>50800</xdr:colOff>
      <xdr:row>78</xdr:row>
      <xdr:rowOff>169232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58441"/>
          <a:ext cx="889000" cy="8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113728</xdr:rowOff>
    </xdr:from>
    <xdr:to>
      <xdr:col>55</xdr:col>
      <xdr:colOff>50800</xdr:colOff>
      <xdr:row>78</xdr:row>
      <xdr:rowOff>43878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136605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6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70786</xdr:rowOff>
    </xdr:from>
    <xdr:to>
      <xdr:col>50</xdr:col>
      <xdr:colOff>165100</xdr:colOff>
      <xdr:row>79</xdr:row>
      <xdr:rowOff>936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17463</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21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97530</xdr:rowOff>
    </xdr:from>
    <xdr:to>
      <xdr:col>46</xdr:col>
      <xdr:colOff>38100</xdr:colOff>
      <xdr:row>79</xdr:row>
      <xdr:rowOff>27680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44207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24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118432</xdr:rowOff>
    </xdr:from>
    <xdr:to>
      <xdr:col>41</xdr:col>
      <xdr:colOff>101600</xdr:colOff>
      <xdr:row>79</xdr:row>
      <xdr:rowOff>48582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65109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6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34541</xdr:rowOff>
    </xdr:from>
    <xdr:to>
      <xdr:col>36</xdr:col>
      <xdr:colOff>165100</xdr:colOff>
      <xdr:row>78</xdr:row>
      <xdr:rowOff>136141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152668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8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170278</xdr:rowOff>
    </xdr:from>
    <xdr:to>
      <xdr:col>55</xdr:col>
      <xdr:colOff>0</xdr:colOff>
      <xdr:row>97</xdr:row>
      <xdr:rowOff>81696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29478"/>
          <a:ext cx="8382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81696</xdr:rowOff>
    </xdr:from>
    <xdr:to>
      <xdr:col>50</xdr:col>
      <xdr:colOff>114300</xdr:colOff>
      <xdr:row>98</xdr:row>
      <xdr:rowOff>153580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12346"/>
          <a:ext cx="889000" cy="2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31429</xdr:rowOff>
    </xdr:from>
    <xdr:to>
      <xdr:col>45</xdr:col>
      <xdr:colOff>177800</xdr:colOff>
      <xdr:row>98</xdr:row>
      <xdr:rowOff>153580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33529"/>
          <a:ext cx="889000" cy="1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31429</xdr:rowOff>
    </xdr:from>
    <xdr:to>
      <xdr:col>41</xdr:col>
      <xdr:colOff>50800</xdr:colOff>
      <xdr:row>98</xdr:row>
      <xdr:rowOff>152160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33529"/>
          <a:ext cx="889000" cy="12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119478</xdr:rowOff>
    </xdr:from>
    <xdr:to>
      <xdr:col>55</xdr:col>
      <xdr:colOff>50800</xdr:colOff>
      <xdr:row>97</xdr:row>
      <xdr:rowOff>49628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142355</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3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30896</xdr:rowOff>
    </xdr:from>
    <xdr:to>
      <xdr:col>50</xdr:col>
      <xdr:colOff>165100</xdr:colOff>
      <xdr:row>97</xdr:row>
      <xdr:rowOff>132496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149023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3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102780</xdr:rowOff>
    </xdr:from>
    <xdr:to>
      <xdr:col>46</xdr:col>
      <xdr:colOff>38100</xdr:colOff>
      <xdr:row>99</xdr:row>
      <xdr:rowOff>32930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24057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9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152079</xdr:rowOff>
    </xdr:from>
    <xdr:to>
      <xdr:col>41</xdr:col>
      <xdr:colOff>101600</xdr:colOff>
      <xdr:row>98</xdr:row>
      <xdr:rowOff>82229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8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98756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5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101360</xdr:rowOff>
    </xdr:from>
    <xdr:to>
      <xdr:col>36</xdr:col>
      <xdr:colOff>165100</xdr:colOff>
      <xdr:row>99</xdr:row>
      <xdr:rowOff>31510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22637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9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42202</xdr:rowOff>
    </xdr:from>
    <xdr:to>
      <xdr:col>85</xdr:col>
      <xdr:colOff>127000</xdr:colOff>
      <xdr:row>39</xdr:row>
      <xdr:rowOff>43509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8752"/>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42202</xdr:rowOff>
    </xdr:from>
    <xdr:to>
      <xdr:col>81</xdr:col>
      <xdr:colOff>50800</xdr:colOff>
      <xdr:row>39</xdr:row>
      <xdr:rowOff>44272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8752"/>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33719</xdr:rowOff>
    </xdr:from>
    <xdr:to>
      <xdr:col>76</xdr:col>
      <xdr:colOff>114300</xdr:colOff>
      <xdr:row>39</xdr:row>
      <xdr:rowOff>44272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0269"/>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61652</xdr:rowOff>
    </xdr:from>
    <xdr:to>
      <xdr:col>71</xdr:col>
      <xdr:colOff>177800</xdr:colOff>
      <xdr:row>39</xdr:row>
      <xdr:rowOff>33719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76752"/>
          <a:ext cx="889000" cy="14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164159</xdr:rowOff>
    </xdr:from>
    <xdr:to>
      <xdr:col>85</xdr:col>
      <xdr:colOff>177800</xdr:colOff>
      <xdr:row>39</xdr:row>
      <xdr:rowOff>94309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162852</xdr:rowOff>
    </xdr:from>
    <xdr:to>
      <xdr:col>81</xdr:col>
      <xdr:colOff>101600</xdr:colOff>
      <xdr:row>39</xdr:row>
      <xdr:rowOff>93002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84129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7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164922</xdr:rowOff>
    </xdr:from>
    <xdr:to>
      <xdr:col>76</xdr:col>
      <xdr:colOff>165100</xdr:colOff>
      <xdr:row>39</xdr:row>
      <xdr:rowOff>95072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86199</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72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154369</xdr:rowOff>
    </xdr:from>
    <xdr:to>
      <xdr:col>72</xdr:col>
      <xdr:colOff>38100</xdr:colOff>
      <xdr:row>39</xdr:row>
      <xdr:rowOff>84519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75646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10852</xdr:rowOff>
    </xdr:from>
    <xdr:to>
      <xdr:col>67</xdr:col>
      <xdr:colOff>101600</xdr:colOff>
      <xdr:row>38</xdr:row>
      <xdr:rowOff>112452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128979</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630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126978</xdr:rowOff>
    </xdr:from>
    <xdr:to>
      <xdr:col>85</xdr:col>
      <xdr:colOff>127000</xdr:colOff>
      <xdr:row>76</xdr:row>
      <xdr:rowOff>124028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985728"/>
          <a:ext cx="838200" cy="16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26967</xdr:rowOff>
    </xdr:from>
    <xdr:to>
      <xdr:col>81</xdr:col>
      <xdr:colOff>50800</xdr:colOff>
      <xdr:row>76</xdr:row>
      <xdr:rowOff>124028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057167"/>
          <a:ext cx="889000" cy="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26967</xdr:rowOff>
    </xdr:from>
    <xdr:to>
      <xdr:col>76</xdr:col>
      <xdr:colOff>114300</xdr:colOff>
      <xdr:row>76</xdr:row>
      <xdr:rowOff>147079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057167"/>
          <a:ext cx="889000" cy="1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26034</xdr:rowOff>
    </xdr:from>
    <xdr:to>
      <xdr:col>71</xdr:col>
      <xdr:colOff>177800</xdr:colOff>
      <xdr:row>76</xdr:row>
      <xdr:rowOff>147079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056234"/>
          <a:ext cx="889000" cy="1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76178</xdr:rowOff>
    </xdr:from>
    <xdr:to>
      <xdr:col>85</xdr:col>
      <xdr:colOff>177800</xdr:colOff>
      <xdr:row>76</xdr:row>
      <xdr:rowOff>6328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3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99055</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78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73228</xdr:rowOff>
    </xdr:from>
    <xdr:to>
      <xdr:col>81</xdr:col>
      <xdr:colOff>101600</xdr:colOff>
      <xdr:row>77</xdr:row>
      <xdr:rowOff>3378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19904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87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147617</xdr:rowOff>
    </xdr:from>
    <xdr:to>
      <xdr:col>76</xdr:col>
      <xdr:colOff>165100</xdr:colOff>
      <xdr:row>76</xdr:row>
      <xdr:rowOff>77767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0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94295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78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96279</xdr:rowOff>
    </xdr:from>
    <xdr:to>
      <xdr:col>72</xdr:col>
      <xdr:colOff>38100</xdr:colOff>
      <xdr:row>77</xdr:row>
      <xdr:rowOff>26429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42957</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0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146684</xdr:rowOff>
    </xdr:from>
    <xdr:to>
      <xdr:col>67</xdr:col>
      <xdr:colOff>101600</xdr:colOff>
      <xdr:row>76</xdr:row>
      <xdr:rowOff>76834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93361</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7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104727</xdr:rowOff>
    </xdr:from>
    <xdr:to>
      <xdr:col>85</xdr:col>
      <xdr:colOff>127000</xdr:colOff>
      <xdr:row>97</xdr:row>
      <xdr:rowOff>107466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35377"/>
          <a:ext cx="83820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61274</xdr:rowOff>
    </xdr:from>
    <xdr:to>
      <xdr:col>81</xdr:col>
      <xdr:colOff>50800</xdr:colOff>
      <xdr:row>97</xdr:row>
      <xdr:rowOff>104727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691924"/>
          <a:ext cx="8890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61274</xdr:rowOff>
    </xdr:from>
    <xdr:to>
      <xdr:col>76</xdr:col>
      <xdr:colOff>114300</xdr:colOff>
      <xdr:row>97</xdr:row>
      <xdr:rowOff>107910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91924"/>
          <a:ext cx="889000" cy="4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107910</xdr:rowOff>
    </xdr:from>
    <xdr:to>
      <xdr:col>71</xdr:col>
      <xdr:colOff>177800</xdr:colOff>
      <xdr:row>98</xdr:row>
      <xdr:rowOff>94855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38560"/>
          <a:ext cx="889000" cy="15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56666</xdr:rowOff>
    </xdr:from>
    <xdr:to>
      <xdr:col>85</xdr:col>
      <xdr:colOff>177800</xdr:colOff>
      <xdr:row>97</xdr:row>
      <xdr:rowOff>158266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79543</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3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53927</xdr:rowOff>
    </xdr:from>
    <xdr:to>
      <xdr:col>81</xdr:col>
      <xdr:colOff>101600</xdr:colOff>
      <xdr:row>97</xdr:row>
      <xdr:rowOff>155527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604</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45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10474</xdr:rowOff>
    </xdr:from>
    <xdr:to>
      <xdr:col>76</xdr:col>
      <xdr:colOff>165100</xdr:colOff>
      <xdr:row>97</xdr:row>
      <xdr:rowOff>112074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128601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41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57110</xdr:rowOff>
    </xdr:from>
    <xdr:to>
      <xdr:col>72</xdr:col>
      <xdr:colOff>38100</xdr:colOff>
      <xdr:row>97</xdr:row>
      <xdr:rowOff>158710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8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3787</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4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44055</xdr:rowOff>
    </xdr:from>
    <xdr:to>
      <xdr:col>67</xdr:col>
      <xdr:colOff>101600</xdr:colOff>
      <xdr:row>98</xdr:row>
      <xdr:rowOff>145655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162182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2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138292</xdr:rowOff>
    </xdr:from>
    <xdr:to>
      <xdr:col>116</xdr:col>
      <xdr:colOff>63500</xdr:colOff>
      <xdr:row>58</xdr:row>
      <xdr:rowOff>139508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2392"/>
          <a:ext cx="8382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138292</xdr:rowOff>
    </xdr:from>
    <xdr:to>
      <xdr:col>111</xdr:col>
      <xdr:colOff>177800</xdr:colOff>
      <xdr:row>58</xdr:row>
      <xdr:rowOff>138319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82392"/>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138319</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82419"/>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88708</xdr:rowOff>
    </xdr:from>
    <xdr:to>
      <xdr:col>116</xdr:col>
      <xdr:colOff>114300</xdr:colOff>
      <xdr:row>59</xdr:row>
      <xdr:rowOff>18858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3635</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87492</xdr:rowOff>
    </xdr:from>
    <xdr:to>
      <xdr:col>112</xdr:col>
      <xdr:colOff>38100</xdr:colOff>
      <xdr:row>59</xdr:row>
      <xdr:rowOff>17642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8769</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87519</xdr:rowOff>
    </xdr:from>
    <xdr:to>
      <xdr:col>107</xdr:col>
      <xdr:colOff>101600</xdr:colOff>
      <xdr:row>59</xdr:row>
      <xdr:rowOff>17669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8796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24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69635</xdr:rowOff>
    </xdr:from>
    <xdr:to>
      <xdr:col>116</xdr:col>
      <xdr:colOff>63500</xdr:colOff>
      <xdr:row>76</xdr:row>
      <xdr:rowOff>95310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99835"/>
          <a:ext cx="838200" cy="2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95310</xdr:rowOff>
    </xdr:from>
    <xdr:to>
      <xdr:col>111</xdr:col>
      <xdr:colOff>177800</xdr:colOff>
      <xdr:row>76</xdr:row>
      <xdr:rowOff>107567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25510"/>
          <a:ext cx="889000" cy="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107567</xdr:rowOff>
    </xdr:from>
    <xdr:to>
      <xdr:col>107</xdr:col>
      <xdr:colOff>50800</xdr:colOff>
      <xdr:row>76</xdr:row>
      <xdr:rowOff>124795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37767"/>
          <a:ext cx="8890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124795</xdr:rowOff>
    </xdr:from>
    <xdr:to>
      <xdr:col>102</xdr:col>
      <xdr:colOff>114300</xdr:colOff>
      <xdr:row>76</xdr:row>
      <xdr:rowOff>148977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54995"/>
          <a:ext cx="889000" cy="2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18835</xdr:rowOff>
    </xdr:from>
    <xdr:to>
      <xdr:col>116</xdr:col>
      <xdr:colOff>114300</xdr:colOff>
      <xdr:row>76</xdr:row>
      <xdr:rowOff>120435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41711</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0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44510</xdr:rowOff>
    </xdr:from>
    <xdr:to>
      <xdr:col>112</xdr:col>
      <xdr:colOff>38100</xdr:colOff>
      <xdr:row>76</xdr:row>
      <xdr:rowOff>146110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162637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4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56767</xdr:rowOff>
    </xdr:from>
    <xdr:to>
      <xdr:col>107</xdr:col>
      <xdr:colOff>101600</xdr:colOff>
      <xdr:row>76</xdr:row>
      <xdr:rowOff>158367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8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3443</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6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73995</xdr:rowOff>
    </xdr:from>
    <xdr:to>
      <xdr:col>102</xdr:col>
      <xdr:colOff>165100</xdr:colOff>
      <xdr:row>77</xdr:row>
      <xdr:rowOff>4145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20672</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98177</xdr:rowOff>
    </xdr:from>
    <xdr:to>
      <xdr:col>98</xdr:col>
      <xdr:colOff>38100</xdr:colOff>
      <xdr:row>77</xdr:row>
      <xdr:rowOff>28327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19454</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22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公債費、積立金、繰出金が類団平均よりも高くなっている。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年度と比較し、人件費は</a:t>
          </a:r>
          <a:r>
            <a:rPr kumimoji="1" lang="ja-JP" altLang="en-US" sz="1100">
              <a:solidFill>
                <a:sysClr val="windowText" lastClr="000000"/>
              </a:solidFill>
              <a:effectLst/>
              <a:latin typeface="+mn-lt"/>
              <a:ea typeface="+mn-ea"/>
              <a:cs typeface="+mn-cs"/>
            </a:rPr>
            <a:t>給与改定</a:t>
          </a:r>
          <a:r>
            <a:rPr kumimoji="1" lang="ja-JP" altLang="ja-JP" sz="1100">
              <a:solidFill>
                <a:sysClr val="windowText" lastClr="000000"/>
              </a:solidFill>
              <a:effectLst/>
              <a:latin typeface="+mn-lt"/>
              <a:ea typeface="+mn-ea"/>
              <a:cs typeface="+mn-cs"/>
            </a:rPr>
            <a:t>により高くなっている。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普通建設事業は、コミュニティセンター整備事業及び伝建物活用事業の実施により増加している。</a:t>
          </a:r>
          <a:endParaRPr kumimoji="1" lang="en-US" altLang="ja-JP" sz="1100">
            <a:solidFill>
              <a:sysClr val="windowText" lastClr="000000"/>
            </a:solidFill>
            <a:effectLst/>
            <a:latin typeface="+mn-lt"/>
            <a:ea typeface="+mn-ea"/>
            <a:cs typeface="+mn-cs"/>
          </a:endParaRPr>
        </a:p>
        <a:p>
          <a:r>
            <a:rPr kumimoji="1" lang="ja-JP" altLang="en-US" sz="1100">
              <a:solidFill>
                <a:schemeClr val="dk1"/>
              </a:solidFill>
              <a:effectLst/>
              <a:latin typeface="+mn-lt"/>
              <a:ea typeface="+mn-ea"/>
              <a:cs typeface="+mn-cs"/>
            </a:rPr>
            <a:t>　公債</a:t>
          </a:r>
          <a:r>
            <a:rPr kumimoji="1" lang="ja-JP" altLang="ja-JP" sz="1100">
              <a:solidFill>
                <a:schemeClr val="dk1"/>
              </a:solidFill>
              <a:effectLst/>
              <a:latin typeface="+mn-lt"/>
              <a:ea typeface="+mn-ea"/>
              <a:cs typeface="+mn-cs"/>
            </a:rPr>
            <a:t>費は、繰上償還の実施</a:t>
          </a:r>
          <a:r>
            <a:rPr kumimoji="1" lang="ja-JP" altLang="en-US" sz="1100">
              <a:solidFill>
                <a:schemeClr val="dk1"/>
              </a:solidFill>
              <a:effectLst/>
              <a:latin typeface="+mn-lt"/>
              <a:ea typeface="+mn-ea"/>
              <a:cs typeface="+mn-cs"/>
            </a:rPr>
            <a:t>、据置期間を３年から２年に変更</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したことに</a:t>
          </a:r>
          <a:r>
            <a:rPr kumimoji="1" lang="ja-JP" altLang="ja-JP" sz="1100">
              <a:solidFill>
                <a:schemeClr val="dk1"/>
              </a:solidFill>
              <a:effectLst/>
              <a:latin typeface="+mn-lt"/>
              <a:ea typeface="+mn-ea"/>
              <a:cs typeface="+mn-cs"/>
            </a:rPr>
            <a:t>より数値が増加している。今後もコミュニティセンター整備事業及び伝建物活用事業等の大型事業の償還が始まるため、</a:t>
          </a:r>
          <a:r>
            <a:rPr kumimoji="1" lang="ja-JP" altLang="en-US" sz="1100">
              <a:solidFill>
                <a:schemeClr val="dk1"/>
              </a:solidFill>
              <a:effectLst/>
              <a:latin typeface="+mn-lt"/>
              <a:ea typeface="+mn-ea"/>
              <a:cs typeface="+mn-cs"/>
            </a:rPr>
            <a:t>同水準で推移する見込み</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繰出金は、</a:t>
          </a:r>
          <a:r>
            <a:rPr kumimoji="1" lang="ja-JP" altLang="en-US" sz="1100">
              <a:solidFill>
                <a:schemeClr val="dk1"/>
              </a:solidFill>
              <a:effectLst/>
              <a:latin typeface="+mn-lt"/>
              <a:ea typeface="+mn-ea"/>
              <a:cs typeface="+mn-cs"/>
            </a:rPr>
            <a:t>元利償還金の増加に伴う</a:t>
          </a:r>
          <a:r>
            <a:rPr kumimoji="1" lang="ja-JP" altLang="ja-JP" sz="1100">
              <a:solidFill>
                <a:schemeClr val="dk1"/>
              </a:solidFill>
              <a:effectLst/>
              <a:latin typeface="+mn-lt"/>
              <a:ea typeface="+mn-ea"/>
              <a:cs typeface="+mn-cs"/>
            </a:rPr>
            <a:t>公営企業会計への繰出金の増加によるもの。積立金は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財政調整基金の</a:t>
          </a:r>
          <a:r>
            <a:rPr kumimoji="1" lang="ja-JP" altLang="ja-JP" sz="1100">
              <a:solidFill>
                <a:sysClr val="windowText" lastClr="000000"/>
              </a:solidFill>
              <a:effectLst/>
              <a:latin typeface="+mn-lt"/>
              <a:ea typeface="+mn-ea"/>
              <a:cs typeface="+mn-cs"/>
            </a:rPr>
            <a:t>積立額</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により全体としては</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した。積立金は後</a:t>
          </a:r>
          <a:r>
            <a:rPr kumimoji="1" lang="ja-JP" altLang="ja-JP" sz="1100">
              <a:solidFill>
                <a:schemeClr val="dk1"/>
              </a:solidFill>
              <a:effectLst/>
              <a:latin typeface="+mn-lt"/>
              <a:ea typeface="+mn-ea"/>
              <a:cs typeface="+mn-cs"/>
            </a:rPr>
            <a:t>年度の安定した財政運営に必要不可欠なものであるため、安定した財政運営のためにも更なる事務事業見直しを図る必要がある。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1,914
1,901
61.95
4,587,125
4,201,425
207,520
1,954,297
4,043,680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75483</xdr:rowOff>
    </xdr:from>
    <xdr:to>
      <xdr:col>24</xdr:col>
      <xdr:colOff>63500</xdr:colOff>
      <xdr:row>36</xdr:row>
      <xdr:rowOff>130194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47683"/>
          <a:ext cx="8382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120631</xdr:rowOff>
    </xdr:from>
    <xdr:to>
      <xdr:col>19</xdr:col>
      <xdr:colOff>177800</xdr:colOff>
      <xdr:row>36</xdr:row>
      <xdr:rowOff>130194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92831"/>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120631</xdr:rowOff>
    </xdr:from>
    <xdr:to>
      <xdr:col>15</xdr:col>
      <xdr:colOff>50800</xdr:colOff>
      <xdr:row>37</xdr:row>
      <xdr:rowOff>4921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92831"/>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2845</xdr:rowOff>
    </xdr:from>
    <xdr:to>
      <xdr:col>10</xdr:col>
      <xdr:colOff>114300</xdr:colOff>
      <xdr:row>37</xdr:row>
      <xdr:rowOff>4921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46495"/>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24683</xdr:rowOff>
    </xdr:from>
    <xdr:to>
      <xdr:col>24</xdr:col>
      <xdr:colOff>114300</xdr:colOff>
      <xdr:row>36</xdr:row>
      <xdr:rowOff>126283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9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47560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4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79394</xdr:rowOff>
    </xdr:from>
    <xdr:to>
      <xdr:col>20</xdr:col>
      <xdr:colOff>38100</xdr:colOff>
      <xdr:row>37</xdr:row>
      <xdr:rowOff>9544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26071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2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69831</xdr:rowOff>
    </xdr:from>
    <xdr:to>
      <xdr:col>15</xdr:col>
      <xdr:colOff>101600</xdr:colOff>
      <xdr:row>36</xdr:row>
      <xdr:rowOff>171431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1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125571</xdr:rowOff>
    </xdr:from>
    <xdr:to>
      <xdr:col>10</xdr:col>
      <xdr:colOff>165100</xdr:colOff>
      <xdr:row>37</xdr:row>
      <xdr:rowOff>55721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72248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123495</xdr:rowOff>
    </xdr:from>
    <xdr:to>
      <xdr:col>6</xdr:col>
      <xdr:colOff>38100</xdr:colOff>
      <xdr:row>37</xdr:row>
      <xdr:rowOff>53645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70172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16265</xdr:rowOff>
    </xdr:from>
    <xdr:to>
      <xdr:col>24</xdr:col>
      <xdr:colOff>63500</xdr:colOff>
      <xdr:row>56</xdr:row>
      <xdr:rowOff>96148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617465"/>
          <a:ext cx="8382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16265</xdr:rowOff>
    </xdr:from>
    <xdr:to>
      <xdr:col>19</xdr:col>
      <xdr:colOff>177800</xdr:colOff>
      <xdr:row>56</xdr:row>
      <xdr:rowOff>74622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617465"/>
          <a:ext cx="889000" cy="5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45462</xdr:rowOff>
    </xdr:from>
    <xdr:to>
      <xdr:col>15</xdr:col>
      <xdr:colOff>50800</xdr:colOff>
      <xdr:row>56</xdr:row>
      <xdr:rowOff>74622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646662"/>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45462</xdr:rowOff>
    </xdr:from>
    <xdr:to>
      <xdr:col>10</xdr:col>
      <xdr:colOff>114300</xdr:colOff>
      <xdr:row>57</xdr:row>
      <xdr:rowOff>45456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46662"/>
          <a:ext cx="889000" cy="17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45348</xdr:rowOff>
    </xdr:from>
    <xdr:to>
      <xdr:col>24</xdr:col>
      <xdr:colOff>114300</xdr:colOff>
      <xdr:row>56</xdr:row>
      <xdr:rowOff>146948</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68225</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9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136915</xdr:rowOff>
    </xdr:from>
    <xdr:to>
      <xdr:col>20</xdr:col>
      <xdr:colOff>38100</xdr:colOff>
      <xdr:row>56</xdr:row>
      <xdr:rowOff>67065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56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83592</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34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23822</xdr:rowOff>
    </xdr:from>
    <xdr:to>
      <xdr:col>15</xdr:col>
      <xdr:colOff>101600</xdr:colOff>
      <xdr:row>56</xdr:row>
      <xdr:rowOff>125422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2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141949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0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166112</xdr:rowOff>
    </xdr:from>
    <xdr:to>
      <xdr:col>10</xdr:col>
      <xdr:colOff>165100</xdr:colOff>
      <xdr:row>56</xdr:row>
      <xdr:rowOff>96262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112789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166106</xdr:rowOff>
    </xdr:from>
    <xdr:to>
      <xdr:col>6</xdr:col>
      <xdr:colOff>38100</xdr:colOff>
      <xdr:row>57</xdr:row>
      <xdr:rowOff>96256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6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87383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6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150368</xdr:rowOff>
    </xdr:from>
    <xdr:to>
      <xdr:col>24</xdr:col>
      <xdr:colOff>63500</xdr:colOff>
      <xdr:row>76</xdr:row>
      <xdr:rowOff>19955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09118"/>
          <a:ext cx="838200" cy="4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16588</xdr:rowOff>
    </xdr:from>
    <xdr:to>
      <xdr:col>19</xdr:col>
      <xdr:colOff>177800</xdr:colOff>
      <xdr:row>76</xdr:row>
      <xdr:rowOff>19955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46788"/>
          <a:ext cx="8890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16588</xdr:rowOff>
    </xdr:from>
    <xdr:to>
      <xdr:col>15</xdr:col>
      <xdr:colOff>50800</xdr:colOff>
      <xdr:row>76</xdr:row>
      <xdr:rowOff>53760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46788"/>
          <a:ext cx="889000" cy="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53760</xdr:rowOff>
    </xdr:from>
    <xdr:to>
      <xdr:col>10</xdr:col>
      <xdr:colOff>114300</xdr:colOff>
      <xdr:row>76</xdr:row>
      <xdr:rowOff>86978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83960"/>
          <a:ext cx="889000" cy="3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99568</xdr:rowOff>
    </xdr:from>
    <xdr:to>
      <xdr:col>24</xdr:col>
      <xdr:colOff>114300</xdr:colOff>
      <xdr:row>76</xdr:row>
      <xdr:rowOff>29719</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583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0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140605</xdr:rowOff>
    </xdr:from>
    <xdr:to>
      <xdr:col>20</xdr:col>
      <xdr:colOff>38100</xdr:colOff>
      <xdr:row>76</xdr:row>
      <xdr:rowOff>70755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87282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137237</xdr:rowOff>
    </xdr:from>
    <xdr:to>
      <xdr:col>15</xdr:col>
      <xdr:colOff>101600</xdr:colOff>
      <xdr:row>76</xdr:row>
      <xdr:rowOff>67388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95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83914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7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2960</xdr:rowOff>
    </xdr:from>
    <xdr:to>
      <xdr:col>10</xdr:col>
      <xdr:colOff>165100</xdr:colOff>
      <xdr:row>76</xdr:row>
      <xdr:rowOff>104560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121087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0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36178</xdr:rowOff>
    </xdr:from>
    <xdr:to>
      <xdr:col>6</xdr:col>
      <xdr:colOff>38100</xdr:colOff>
      <xdr:row>76</xdr:row>
      <xdr:rowOff>137778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154304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4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161110</xdr:rowOff>
    </xdr:from>
    <xdr:to>
      <xdr:col>24</xdr:col>
      <xdr:colOff>63500</xdr:colOff>
      <xdr:row>98</xdr:row>
      <xdr:rowOff>21279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91760"/>
          <a:ext cx="838200" cy="3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161110</xdr:rowOff>
    </xdr:from>
    <xdr:to>
      <xdr:col>19</xdr:col>
      <xdr:colOff>177800</xdr:colOff>
      <xdr:row>98</xdr:row>
      <xdr:rowOff>18154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91760"/>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161131</xdr:rowOff>
    </xdr:from>
    <xdr:to>
      <xdr:col>15</xdr:col>
      <xdr:colOff>50800</xdr:colOff>
      <xdr:row>98</xdr:row>
      <xdr:rowOff>18154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91781"/>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33373</xdr:rowOff>
    </xdr:from>
    <xdr:to>
      <xdr:col>10</xdr:col>
      <xdr:colOff>114300</xdr:colOff>
      <xdr:row>97</xdr:row>
      <xdr:rowOff>161131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64023"/>
          <a:ext cx="889000" cy="1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141929</xdr:rowOff>
    </xdr:from>
    <xdr:to>
      <xdr:col>24</xdr:col>
      <xdr:colOff>114300</xdr:colOff>
      <xdr:row>98</xdr:row>
      <xdr:rowOff>72079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56856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8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110310</xdr:rowOff>
    </xdr:from>
    <xdr:to>
      <xdr:col>20</xdr:col>
      <xdr:colOff>38100</xdr:colOff>
      <xdr:row>98</xdr:row>
      <xdr:rowOff>40460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31587</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3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138804</xdr:rowOff>
    </xdr:from>
    <xdr:to>
      <xdr:col>15</xdr:col>
      <xdr:colOff>101600</xdr:colOff>
      <xdr:row>98</xdr:row>
      <xdr:rowOff>68954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6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60081</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6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110331</xdr:rowOff>
    </xdr:from>
    <xdr:to>
      <xdr:col>10</xdr:col>
      <xdr:colOff>165100</xdr:colOff>
      <xdr:row>98</xdr:row>
      <xdr:rowOff>40481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31608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3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154023</xdr:rowOff>
    </xdr:from>
    <xdr:to>
      <xdr:col>6</xdr:col>
      <xdr:colOff>38100</xdr:colOff>
      <xdr:row>97</xdr:row>
      <xdr:rowOff>84173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1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100700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8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44124</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0674"/>
          <a:ext cx="889000" cy="5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7003</xdr:rowOff>
    </xdr:from>
    <xdr:to>
      <xdr:col>45</xdr:col>
      <xdr:colOff>177800</xdr:colOff>
      <xdr:row>39</xdr:row>
      <xdr:rowOff>44124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22103"/>
          <a:ext cx="889000" cy="20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7003</xdr:rowOff>
    </xdr:from>
    <xdr:to>
      <xdr:col>41</xdr:col>
      <xdr:colOff>50800</xdr:colOff>
      <xdr:row>38</xdr:row>
      <xdr:rowOff>121303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2210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164774</xdr:rowOff>
    </xdr:from>
    <xdr:to>
      <xdr:col>46</xdr:col>
      <xdr:colOff>38100</xdr:colOff>
      <xdr:row>39</xdr:row>
      <xdr:rowOff>94924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86051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7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127653</xdr:rowOff>
    </xdr:from>
    <xdr:to>
      <xdr:col>41</xdr:col>
      <xdr:colOff>101600</xdr:colOff>
      <xdr:row>38</xdr:row>
      <xdr:rowOff>57803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74330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24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70503</xdr:rowOff>
    </xdr:from>
    <xdr:to>
      <xdr:col>36</xdr:col>
      <xdr:colOff>165100</xdr:colOff>
      <xdr:row>39</xdr:row>
      <xdr:rowOff>653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17180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36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30183</xdr:rowOff>
    </xdr:from>
    <xdr:to>
      <xdr:col>55</xdr:col>
      <xdr:colOff>0</xdr:colOff>
      <xdr:row>57</xdr:row>
      <xdr:rowOff>87872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02833"/>
          <a:ext cx="838200" cy="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87872</xdr:rowOff>
    </xdr:from>
    <xdr:to>
      <xdr:col>50</xdr:col>
      <xdr:colOff>114300</xdr:colOff>
      <xdr:row>57</xdr:row>
      <xdr:rowOff>108074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60522"/>
          <a:ext cx="889000" cy="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92332</xdr:rowOff>
    </xdr:from>
    <xdr:to>
      <xdr:col>45</xdr:col>
      <xdr:colOff>177800</xdr:colOff>
      <xdr:row>57</xdr:row>
      <xdr:rowOff>108074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64982"/>
          <a:ext cx="889000" cy="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78945</xdr:rowOff>
    </xdr:from>
    <xdr:to>
      <xdr:col>41</xdr:col>
      <xdr:colOff>50800</xdr:colOff>
      <xdr:row>57</xdr:row>
      <xdr:rowOff>92332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51595"/>
          <a:ext cx="889000" cy="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150833</xdr:rowOff>
    </xdr:from>
    <xdr:to>
      <xdr:col>55</xdr:col>
      <xdr:colOff>50800</xdr:colOff>
      <xdr:row>57</xdr:row>
      <xdr:rowOff>80983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2260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37072</xdr:rowOff>
    </xdr:from>
    <xdr:to>
      <xdr:col>50</xdr:col>
      <xdr:colOff>165100</xdr:colOff>
      <xdr:row>57</xdr:row>
      <xdr:rowOff>138672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155199</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8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57274</xdr:rowOff>
    </xdr:from>
    <xdr:to>
      <xdr:col>46</xdr:col>
      <xdr:colOff>38100</xdr:colOff>
      <xdr:row>57</xdr:row>
      <xdr:rowOff>158874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2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150001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2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41532</xdr:rowOff>
    </xdr:from>
    <xdr:to>
      <xdr:col>41</xdr:col>
      <xdr:colOff>101600</xdr:colOff>
      <xdr:row>57</xdr:row>
      <xdr:rowOff>143132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159659</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8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28145</xdr:rowOff>
    </xdr:from>
    <xdr:to>
      <xdr:col>36</xdr:col>
      <xdr:colOff>165100</xdr:colOff>
      <xdr:row>57</xdr:row>
      <xdr:rowOff>129745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0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146272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7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33885</xdr:rowOff>
    </xdr:from>
    <xdr:to>
      <xdr:col>55</xdr:col>
      <xdr:colOff>0</xdr:colOff>
      <xdr:row>78</xdr:row>
      <xdr:rowOff>66362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06985"/>
          <a:ext cx="838200" cy="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72396</xdr:rowOff>
    </xdr:from>
    <xdr:to>
      <xdr:col>50</xdr:col>
      <xdr:colOff>114300</xdr:colOff>
      <xdr:row>78</xdr:row>
      <xdr:rowOff>66362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74046"/>
          <a:ext cx="889000" cy="1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72396</xdr:rowOff>
    </xdr:from>
    <xdr:to>
      <xdr:col>45</xdr:col>
      <xdr:colOff>177800</xdr:colOff>
      <xdr:row>78</xdr:row>
      <xdr:rowOff>40182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274046"/>
          <a:ext cx="889000" cy="13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40182</xdr:rowOff>
    </xdr:from>
    <xdr:to>
      <xdr:col>41</xdr:col>
      <xdr:colOff>50800</xdr:colOff>
      <xdr:row>78</xdr:row>
      <xdr:rowOff>82336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13282"/>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154535</xdr:rowOff>
    </xdr:from>
    <xdr:to>
      <xdr:col>55</xdr:col>
      <xdr:colOff>50800</xdr:colOff>
      <xdr:row>78</xdr:row>
      <xdr:rowOff>84685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132962</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15562</xdr:rowOff>
    </xdr:from>
    <xdr:to>
      <xdr:col>50</xdr:col>
      <xdr:colOff>165100</xdr:colOff>
      <xdr:row>78</xdr:row>
      <xdr:rowOff>117162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8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108289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8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21596</xdr:rowOff>
    </xdr:from>
    <xdr:to>
      <xdr:col>46</xdr:col>
      <xdr:colOff>38100</xdr:colOff>
      <xdr:row>77</xdr:row>
      <xdr:rowOff>123196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139723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9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160832</xdr:rowOff>
    </xdr:from>
    <xdr:to>
      <xdr:col>41</xdr:col>
      <xdr:colOff>101600</xdr:colOff>
      <xdr:row>78</xdr:row>
      <xdr:rowOff>90982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82109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31536</xdr:rowOff>
    </xdr:from>
    <xdr:to>
      <xdr:col>36</xdr:col>
      <xdr:colOff>165100</xdr:colOff>
      <xdr:row>78</xdr:row>
      <xdr:rowOff>133136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124263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16480</xdr:rowOff>
    </xdr:from>
    <xdr:to>
      <xdr:col>55</xdr:col>
      <xdr:colOff>0</xdr:colOff>
      <xdr:row>97</xdr:row>
      <xdr:rowOff>79501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47130"/>
          <a:ext cx="838200" cy="6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79501</xdr:rowOff>
    </xdr:from>
    <xdr:to>
      <xdr:col>50</xdr:col>
      <xdr:colOff>114300</xdr:colOff>
      <xdr:row>98</xdr:row>
      <xdr:rowOff>103375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10151"/>
          <a:ext cx="889000" cy="19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46588</xdr:rowOff>
    </xdr:from>
    <xdr:to>
      <xdr:col>45</xdr:col>
      <xdr:colOff>177800</xdr:colOff>
      <xdr:row>98</xdr:row>
      <xdr:rowOff>103375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48688"/>
          <a:ext cx="889000" cy="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46588</xdr:rowOff>
    </xdr:from>
    <xdr:to>
      <xdr:col>41</xdr:col>
      <xdr:colOff>50800</xdr:colOff>
      <xdr:row>98</xdr:row>
      <xdr:rowOff>82226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48688"/>
          <a:ext cx="889000" cy="3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137130</xdr:rowOff>
    </xdr:from>
    <xdr:to>
      <xdr:col>55</xdr:col>
      <xdr:colOff>50800</xdr:colOff>
      <xdr:row>97</xdr:row>
      <xdr:rowOff>67280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160007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4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28701</xdr:rowOff>
    </xdr:from>
    <xdr:to>
      <xdr:col>50</xdr:col>
      <xdr:colOff>165100</xdr:colOff>
      <xdr:row>97</xdr:row>
      <xdr:rowOff>130301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146828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3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52575</xdr:rowOff>
    </xdr:from>
    <xdr:to>
      <xdr:col>46</xdr:col>
      <xdr:colOff>38100</xdr:colOff>
      <xdr:row>98</xdr:row>
      <xdr:rowOff>154175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145302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4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167238</xdr:rowOff>
    </xdr:from>
    <xdr:to>
      <xdr:col>41</xdr:col>
      <xdr:colOff>101600</xdr:colOff>
      <xdr:row>98</xdr:row>
      <xdr:rowOff>97388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9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88515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9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31426</xdr:rowOff>
    </xdr:from>
    <xdr:to>
      <xdr:col>36</xdr:col>
      <xdr:colOff>165100</xdr:colOff>
      <xdr:row>98</xdr:row>
      <xdr:rowOff>133026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124153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92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71559</xdr:rowOff>
    </xdr:from>
    <xdr:to>
      <xdr:col>85</xdr:col>
      <xdr:colOff>127000</xdr:colOff>
      <xdr:row>37</xdr:row>
      <xdr:rowOff>73218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15209"/>
          <a:ext cx="8382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64097</xdr:rowOff>
    </xdr:from>
    <xdr:to>
      <xdr:col>81</xdr:col>
      <xdr:colOff>50800</xdr:colOff>
      <xdr:row>37</xdr:row>
      <xdr:rowOff>71559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07747"/>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16462</xdr:rowOff>
    </xdr:from>
    <xdr:to>
      <xdr:col>76</xdr:col>
      <xdr:colOff>114300</xdr:colOff>
      <xdr:row>37</xdr:row>
      <xdr:rowOff>64097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188662"/>
          <a:ext cx="889000" cy="21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165212</xdr:rowOff>
    </xdr:from>
    <xdr:to>
      <xdr:col>71</xdr:col>
      <xdr:colOff>177800</xdr:colOff>
      <xdr:row>36</xdr:row>
      <xdr:rowOff>16462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165962"/>
          <a:ext cx="889000" cy="2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22418</xdr:rowOff>
    </xdr:from>
    <xdr:to>
      <xdr:col>85</xdr:col>
      <xdr:colOff>177800</xdr:colOff>
      <xdr:row>37</xdr:row>
      <xdr:rowOff>124018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20759</xdr:rowOff>
    </xdr:from>
    <xdr:to>
      <xdr:col>81</xdr:col>
      <xdr:colOff>101600</xdr:colOff>
      <xdr:row>37</xdr:row>
      <xdr:rowOff>122359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113486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13297</xdr:rowOff>
    </xdr:from>
    <xdr:to>
      <xdr:col>76</xdr:col>
      <xdr:colOff>165100</xdr:colOff>
      <xdr:row>37</xdr:row>
      <xdr:rowOff>114897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5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106024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4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137112</xdr:rowOff>
    </xdr:from>
    <xdr:to>
      <xdr:col>72</xdr:col>
      <xdr:colOff>38100</xdr:colOff>
      <xdr:row>36</xdr:row>
      <xdr:rowOff>67262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83789</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591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114412</xdr:rowOff>
    </xdr:from>
    <xdr:to>
      <xdr:col>67</xdr:col>
      <xdr:colOff>101600</xdr:colOff>
      <xdr:row>36</xdr:row>
      <xdr:rowOff>44562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61089</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14795" y="58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125155</xdr:rowOff>
    </xdr:from>
    <xdr:to>
      <xdr:col>85</xdr:col>
      <xdr:colOff>127000</xdr:colOff>
      <xdr:row>57</xdr:row>
      <xdr:rowOff>125054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554905"/>
          <a:ext cx="838200" cy="3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125054</xdr:rowOff>
    </xdr:from>
    <xdr:to>
      <xdr:col>81</xdr:col>
      <xdr:colOff>50800</xdr:colOff>
      <xdr:row>57</xdr:row>
      <xdr:rowOff>164570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97704"/>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164570</xdr:rowOff>
    </xdr:from>
    <xdr:to>
      <xdr:col>76</xdr:col>
      <xdr:colOff>114300</xdr:colOff>
      <xdr:row>58</xdr:row>
      <xdr:rowOff>3670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37220"/>
          <a:ext cx="889000" cy="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3670</xdr:rowOff>
    </xdr:from>
    <xdr:to>
      <xdr:col>71</xdr:col>
      <xdr:colOff>177800</xdr:colOff>
      <xdr:row>58</xdr:row>
      <xdr:rowOff>56385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47770"/>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74355</xdr:rowOff>
    </xdr:from>
    <xdr:to>
      <xdr:col>85</xdr:col>
      <xdr:colOff>177800</xdr:colOff>
      <xdr:row>56</xdr:row>
      <xdr:rowOff>4505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97232</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35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74254</xdr:rowOff>
    </xdr:from>
    <xdr:to>
      <xdr:col>81</xdr:col>
      <xdr:colOff>101600</xdr:colOff>
      <xdr:row>58</xdr:row>
      <xdr:rowOff>4404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4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20931</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62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113770</xdr:rowOff>
    </xdr:from>
    <xdr:to>
      <xdr:col>76</xdr:col>
      <xdr:colOff>165100</xdr:colOff>
      <xdr:row>58</xdr:row>
      <xdr:rowOff>43920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35047</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7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124320</xdr:rowOff>
    </xdr:from>
    <xdr:to>
      <xdr:col>72</xdr:col>
      <xdr:colOff>38100</xdr:colOff>
      <xdr:row>58</xdr:row>
      <xdr:rowOff>54470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45597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8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5585</xdr:rowOff>
    </xdr:from>
    <xdr:to>
      <xdr:col>67</xdr:col>
      <xdr:colOff>101600</xdr:colOff>
      <xdr:row>58</xdr:row>
      <xdr:rowOff>107185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98312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42202</xdr:rowOff>
    </xdr:from>
    <xdr:to>
      <xdr:col>85</xdr:col>
      <xdr:colOff>127000</xdr:colOff>
      <xdr:row>79</xdr:row>
      <xdr:rowOff>43509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6752"/>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42202</xdr:rowOff>
    </xdr:from>
    <xdr:to>
      <xdr:col>81</xdr:col>
      <xdr:colOff>50800</xdr:colOff>
      <xdr:row>79</xdr:row>
      <xdr:rowOff>44272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6752"/>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33719</xdr:rowOff>
    </xdr:from>
    <xdr:to>
      <xdr:col>76</xdr:col>
      <xdr:colOff>114300</xdr:colOff>
      <xdr:row>79</xdr:row>
      <xdr:rowOff>44272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8269"/>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61652</xdr:rowOff>
    </xdr:from>
    <xdr:to>
      <xdr:col>71</xdr:col>
      <xdr:colOff>177800</xdr:colOff>
      <xdr:row>79</xdr:row>
      <xdr:rowOff>33719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434752"/>
          <a:ext cx="889000" cy="14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164159</xdr:rowOff>
    </xdr:from>
    <xdr:to>
      <xdr:col>85</xdr:col>
      <xdr:colOff>177800</xdr:colOff>
      <xdr:row>79</xdr:row>
      <xdr:rowOff>94309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162852</xdr:rowOff>
    </xdr:from>
    <xdr:to>
      <xdr:col>81</xdr:col>
      <xdr:colOff>101600</xdr:colOff>
      <xdr:row>79</xdr:row>
      <xdr:rowOff>93002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84129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164922</xdr:rowOff>
    </xdr:from>
    <xdr:to>
      <xdr:col>76</xdr:col>
      <xdr:colOff>165100</xdr:colOff>
      <xdr:row>79</xdr:row>
      <xdr:rowOff>95072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86199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30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154369</xdr:rowOff>
    </xdr:from>
    <xdr:to>
      <xdr:col>72</xdr:col>
      <xdr:colOff>38100</xdr:colOff>
      <xdr:row>79</xdr:row>
      <xdr:rowOff>84519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75646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10852</xdr:rowOff>
    </xdr:from>
    <xdr:to>
      <xdr:col>67</xdr:col>
      <xdr:colOff>101600</xdr:colOff>
      <xdr:row>78</xdr:row>
      <xdr:rowOff>112452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128979</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14795" y="1315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126978</xdr:rowOff>
    </xdr:from>
    <xdr:to>
      <xdr:col>85</xdr:col>
      <xdr:colOff>127000</xdr:colOff>
      <xdr:row>96</xdr:row>
      <xdr:rowOff>124028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414728"/>
          <a:ext cx="838200" cy="16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26967</xdr:rowOff>
    </xdr:from>
    <xdr:to>
      <xdr:col>81</xdr:col>
      <xdr:colOff>50800</xdr:colOff>
      <xdr:row>96</xdr:row>
      <xdr:rowOff>124028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486167"/>
          <a:ext cx="889000" cy="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26967</xdr:rowOff>
    </xdr:from>
    <xdr:to>
      <xdr:col>76</xdr:col>
      <xdr:colOff>114300</xdr:colOff>
      <xdr:row>96</xdr:row>
      <xdr:rowOff>147079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486167"/>
          <a:ext cx="889000" cy="1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26034</xdr:rowOff>
    </xdr:from>
    <xdr:to>
      <xdr:col>71</xdr:col>
      <xdr:colOff>177800</xdr:colOff>
      <xdr:row>96</xdr:row>
      <xdr:rowOff>147079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485234"/>
          <a:ext cx="889000" cy="1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76178</xdr:rowOff>
    </xdr:from>
    <xdr:to>
      <xdr:col>85</xdr:col>
      <xdr:colOff>177800</xdr:colOff>
      <xdr:row>96</xdr:row>
      <xdr:rowOff>6328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36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99055</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1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73228</xdr:rowOff>
    </xdr:from>
    <xdr:to>
      <xdr:col>81</xdr:col>
      <xdr:colOff>101600</xdr:colOff>
      <xdr:row>97</xdr:row>
      <xdr:rowOff>3378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19905</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0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147617</xdr:rowOff>
    </xdr:from>
    <xdr:to>
      <xdr:col>76</xdr:col>
      <xdr:colOff>165100</xdr:colOff>
      <xdr:row>96</xdr:row>
      <xdr:rowOff>77767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43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94294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21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96279</xdr:rowOff>
    </xdr:from>
    <xdr:to>
      <xdr:col>72</xdr:col>
      <xdr:colOff>38100</xdr:colOff>
      <xdr:row>97</xdr:row>
      <xdr:rowOff>26429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42956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3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146684</xdr:rowOff>
    </xdr:from>
    <xdr:to>
      <xdr:col>67</xdr:col>
      <xdr:colOff>101600</xdr:colOff>
      <xdr:row>96</xdr:row>
      <xdr:rowOff>76834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4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93361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20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総務費は、</a:t>
          </a:r>
          <a:r>
            <a:rPr kumimoji="1" lang="ja-JP" altLang="en-US" sz="1100">
              <a:solidFill>
                <a:sysClr val="windowText" lastClr="000000"/>
              </a:solidFill>
              <a:effectLst/>
              <a:latin typeface="+mn-lt"/>
              <a:ea typeface="+mn-ea"/>
              <a:cs typeface="+mn-cs"/>
            </a:rPr>
            <a:t>再生可能エネルギー活用型地域振興事業</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完了に</a:t>
          </a:r>
          <a:r>
            <a:rPr kumimoji="1" lang="ja-JP" altLang="ja-JP" sz="1100">
              <a:solidFill>
                <a:sysClr val="windowText" lastClr="000000"/>
              </a:solidFill>
              <a:effectLst/>
              <a:latin typeface="+mn-lt"/>
              <a:ea typeface="+mn-ea"/>
              <a:cs typeface="+mn-cs"/>
            </a:rPr>
            <a:t>より減額となった。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民生費は、非課税世帯への給付金事業の影響により増額となった。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農林水産業費は、</a:t>
          </a:r>
          <a:r>
            <a:rPr kumimoji="1" lang="ja-JP" altLang="en-US" sz="1100">
              <a:solidFill>
                <a:sysClr val="windowText" lastClr="000000"/>
              </a:solidFill>
              <a:effectLst/>
              <a:latin typeface="+mn-lt"/>
              <a:ea typeface="+mn-ea"/>
              <a:cs typeface="+mn-cs"/>
            </a:rPr>
            <a:t>漁港管理事業</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の要因となっている。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商工費は、</a:t>
          </a:r>
          <a:r>
            <a:rPr kumimoji="1" lang="ja-JP" altLang="en-US" sz="1100">
              <a:solidFill>
                <a:sysClr val="windowText" lastClr="000000"/>
              </a:solidFill>
              <a:effectLst/>
              <a:latin typeface="+mn-lt"/>
              <a:ea typeface="+mn-ea"/>
              <a:cs typeface="+mn-cs"/>
            </a:rPr>
            <a:t>滞在型体験観光まちづくり事業</a:t>
          </a:r>
          <a:r>
            <a:rPr kumimoji="1" lang="ja-JP" altLang="ja-JP" sz="1100">
              <a:solidFill>
                <a:sysClr val="windowText" lastClr="000000"/>
              </a:solidFill>
              <a:effectLst/>
              <a:latin typeface="+mn-lt"/>
              <a:ea typeface="+mn-ea"/>
              <a:cs typeface="+mn-cs"/>
            </a:rPr>
            <a:t>の影響により増加している。　土木費は町道改良事業の影響により</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教育費は、</a:t>
          </a:r>
          <a:r>
            <a:rPr kumimoji="1" lang="ja-JP" altLang="en-US" sz="1100">
              <a:solidFill>
                <a:sysClr val="windowText" lastClr="000000"/>
              </a:solidFill>
              <a:effectLst/>
              <a:latin typeface="+mn-lt"/>
              <a:ea typeface="+mn-ea"/>
              <a:cs typeface="+mn-cs"/>
            </a:rPr>
            <a:t>コミュニティセンター整備事業及び伝建物活用事業</a:t>
          </a:r>
          <a:r>
            <a:rPr kumimoji="1" lang="ja-JP" altLang="ja-JP" sz="1100">
              <a:solidFill>
                <a:sysClr val="windowText" lastClr="000000"/>
              </a:solidFill>
              <a:effectLst/>
              <a:latin typeface="+mn-lt"/>
              <a:ea typeface="+mn-ea"/>
              <a:cs typeface="+mn-cs"/>
            </a:rPr>
            <a:t>により増額。公債費は繰上償還の実施</a:t>
          </a:r>
          <a:r>
            <a:rPr kumimoji="1" lang="ja-JP" altLang="en-US" sz="1100">
              <a:solidFill>
                <a:sysClr val="windowText" lastClr="000000"/>
              </a:solidFill>
              <a:effectLst/>
              <a:latin typeface="+mn-lt"/>
              <a:ea typeface="+mn-ea"/>
              <a:cs typeface="+mn-cs"/>
            </a:rPr>
            <a:t>及び据置期間の変更により</a:t>
          </a:r>
          <a:r>
            <a:rPr kumimoji="1" lang="ja-JP" altLang="ja-JP" sz="1100">
              <a:solidFill>
                <a:sysClr val="windowText" lastClr="000000"/>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令和元年度は災害復旧事業の完了により基金の取り崩し額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年度は積立額も増加したことから基金残高が増加した。令和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年度は、普通交付税が増加したことにより標準財政規模が大きくなっており、標準財政規模比としては低くなっている項目もあるが、積立額は増加し、実質収支は同程度の額となっている。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年度は、基金の取り崩し額も減少に加えて普通交付税も増加したことにより、令和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年度と同程度で推移している。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大規模な事業の実施により実質収支額が減になったことから、前年度と比較し、標準財政規模に占める割合は</a:t>
          </a:r>
          <a:r>
            <a:rPr kumimoji="1" lang="en-US" altLang="ja-JP" sz="1100">
              <a:solidFill>
                <a:sysClr val="windowText" lastClr="000000"/>
              </a:solidFill>
              <a:effectLst/>
              <a:latin typeface="+mn-lt"/>
              <a:ea typeface="+mn-ea"/>
              <a:cs typeface="+mn-cs"/>
            </a:rPr>
            <a:t>4.44</a:t>
          </a:r>
          <a:r>
            <a:rPr kumimoji="1" lang="ja-JP" altLang="en-US" sz="1100">
              <a:solidFill>
                <a:sysClr val="windowText" lastClr="000000"/>
              </a:solidFill>
              <a:effectLst/>
              <a:latin typeface="+mn-lt"/>
              <a:ea typeface="+mn-ea"/>
              <a:cs typeface="+mn-cs"/>
            </a:rPr>
            <a:t>ポイントの減となった。</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各会計とも健全性が保たれた財政運営である。</a:t>
          </a:r>
          <a:endParaRPr lang="ja-JP" altLang="ja-JP" sz="1400">
            <a:effectLst/>
          </a:endParaRPr>
        </a:p>
        <a:p>
          <a:r>
            <a:rPr kumimoji="1" lang="ja-JP" altLang="ja-JP" sz="1100">
              <a:solidFill>
                <a:schemeClr val="dk1"/>
              </a:solidFill>
              <a:effectLst/>
              <a:latin typeface="+mn-lt"/>
              <a:ea typeface="+mn-ea"/>
              <a:cs typeface="+mn-cs"/>
            </a:rPr>
            <a:t>　特に、介護サービス事業勘定、訪問看護事業特別会計は一般会計からの繰入れを受けることなく独立採算が保たれている。</a:t>
          </a:r>
          <a:endParaRPr lang="ja-JP" altLang="ja-JP" sz="1400">
            <a:effectLst/>
          </a:endParaRPr>
        </a:p>
        <a:p>
          <a:r>
            <a:rPr kumimoji="1" lang="ja-JP" altLang="ja-JP" sz="1100">
              <a:solidFill>
                <a:schemeClr val="dk1"/>
              </a:solidFill>
              <a:effectLst/>
              <a:latin typeface="+mn-lt"/>
              <a:ea typeface="+mn-ea"/>
              <a:cs typeface="+mn-cs"/>
            </a:rPr>
            <a:t>　国民健康保険特別会計は被保険者数が少なく、高度医療が必要な患者により給付費も変動することから決算収支が変動する。また、次年度精算する事業もあり決算収支が変動する。</a:t>
          </a:r>
          <a:endParaRPr lang="ja-JP" altLang="ja-JP" sz="1400">
            <a:effectLst/>
          </a:endParaRPr>
        </a:p>
        <a:p>
          <a:r>
            <a:rPr kumimoji="1" lang="ja-JP" altLang="ja-JP" sz="1100">
              <a:solidFill>
                <a:schemeClr val="dk1"/>
              </a:solidFill>
              <a:effectLst/>
              <a:latin typeface="+mn-lt"/>
              <a:ea typeface="+mn-ea"/>
              <a:cs typeface="+mn-cs"/>
            </a:rPr>
            <a:t>　介護保険事業勘定は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年毎の事業計画に基づいた運営となるので、期間内で一定の範囲で数値が変動する。</a:t>
          </a:r>
          <a:endParaRPr lang="ja-JP" altLang="ja-JP" sz="1400">
            <a:effectLst/>
          </a:endParaRPr>
        </a:p>
        <a:p>
          <a:r>
            <a:rPr kumimoji="1" lang="ja-JP" altLang="ja-JP" sz="1100">
              <a:solidFill>
                <a:schemeClr val="dk1"/>
              </a:solidFill>
              <a:effectLst/>
              <a:latin typeface="+mn-lt"/>
              <a:ea typeface="+mn-ea"/>
              <a:cs typeface="+mn-cs"/>
            </a:rPr>
            <a:t>　下水道事業、簡易水道については、一般会計から国の基準等により繰入を受けているので、ほぼ一定の比率で推移。</a:t>
          </a:r>
          <a:endParaRPr lang="ja-JP" altLang="ja-JP" sz="1400">
            <a:effectLst/>
          </a:endParaRPr>
        </a:p>
        <a:p>
          <a:r>
            <a:rPr kumimoji="1" lang="ja-JP" altLang="ja-JP" sz="1100">
              <a:solidFill>
                <a:schemeClr val="dk1"/>
              </a:solidFill>
              <a:effectLst/>
              <a:latin typeface="+mn-lt"/>
              <a:ea typeface="+mn-ea"/>
              <a:cs typeface="+mn-cs"/>
            </a:rPr>
            <a:t>　その他（後期高齢者医療特別会計）も広域で行う事務であり、ほぼ一定の比率で推移。</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年度以降大規模事業に係る起債発行により、平成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年度から元利償還金、算入公債費が増加しているため、令和元年度と令和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、令和５年度</a:t>
          </a:r>
          <a:r>
            <a:rPr kumimoji="1" lang="ja-JP" altLang="ja-JP" sz="1100">
              <a:solidFill>
                <a:schemeClr val="dk1"/>
              </a:solidFill>
              <a:effectLst/>
              <a:latin typeface="+mn-lt"/>
              <a:ea typeface="+mn-ea"/>
              <a:cs typeface="+mn-cs"/>
            </a:rPr>
            <a:t>に繰上償還を行った。</a:t>
          </a:r>
          <a:endParaRPr lang="ja-JP" altLang="ja-JP" sz="1400">
            <a:effectLst/>
          </a:endParaRPr>
        </a:p>
        <a:p>
          <a:r>
            <a:rPr kumimoji="1" lang="ja-JP" altLang="ja-JP" sz="1100">
              <a:solidFill>
                <a:schemeClr val="dk1"/>
              </a:solidFill>
              <a:effectLst/>
              <a:latin typeface="+mn-lt"/>
              <a:ea typeface="+mn-ea"/>
              <a:cs typeface="+mn-cs"/>
            </a:rPr>
            <a:t>　また、引続き新規起債の発行にあたっては、当年度元金償還額を発行額が上回らないことを基準とし、歳出総額に占める公債費負担の長期的な動向に配慮しながら、公債費の総額抑制に努める。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年度まで起債額を抑制したことにより地方債現在高を減少させることができた。 また、充当可能基金を増やしたことにより、負の数値となり指標として表れなくなった。</a:t>
          </a:r>
          <a:endParaRPr lang="ja-JP" altLang="ja-JP" sz="1400">
            <a:effectLst/>
          </a:endParaRPr>
        </a:p>
        <a:p>
          <a:r>
            <a:rPr kumimoji="1" lang="ja-JP" altLang="ja-JP" sz="1100">
              <a:solidFill>
                <a:schemeClr val="dk1"/>
              </a:solidFill>
              <a:effectLst/>
              <a:latin typeface="+mn-lt"/>
              <a:ea typeface="+mn-ea"/>
              <a:cs typeface="+mn-cs"/>
            </a:rPr>
            <a:t>　近年の大規模事業に係る起債の発行による公債費の増加を抑制するため、繰上償還</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実施した。今後は、当年度元金償還額を発行額が上回らないことを基準とし、地方債現在高の減少を図る。</a:t>
          </a:r>
          <a:endParaRPr lang="ja-JP" altLang="ja-JP" sz="1400">
            <a:effectLst/>
          </a:endParaRPr>
        </a:p>
        <a:p>
          <a:r>
            <a:rPr kumimoji="1" lang="ja-JP" altLang="ja-JP" sz="1100">
              <a:solidFill>
                <a:schemeClr val="dk1"/>
              </a:solidFill>
              <a:effectLst/>
              <a:latin typeface="+mn-lt"/>
              <a:ea typeface="+mn-ea"/>
              <a:cs typeface="+mn-cs"/>
            </a:rPr>
            <a:t>　公営企業債等繰入見込額が減少傾向であるが、今後は、施設の長寿命化事業</a:t>
          </a:r>
          <a:r>
            <a:rPr kumimoji="1" lang="ja-JP" altLang="en-US" sz="1100">
              <a:solidFill>
                <a:schemeClr val="dk1"/>
              </a:solidFill>
              <a:effectLst/>
              <a:latin typeface="+mn-lt"/>
              <a:ea typeface="+mn-ea"/>
              <a:cs typeface="+mn-cs"/>
            </a:rPr>
            <a:t>及び分校跡地活用事業</a:t>
          </a:r>
          <a:r>
            <a:rPr kumimoji="1" lang="ja-JP" altLang="ja-JP" sz="1100">
              <a:solidFill>
                <a:schemeClr val="dk1"/>
              </a:solidFill>
              <a:effectLst/>
              <a:latin typeface="+mn-lt"/>
              <a:ea typeface="+mn-ea"/>
              <a:cs typeface="+mn-cs"/>
            </a:rPr>
            <a:t>等により地方債残高の増加が見込まれる。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京都府伊根町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年度は、残土処分場基金で</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百万円の取崩しがあったものの、今後の公債費上昇を見越し減債基金を多く積立てたことが増加の要因となっている。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年度についても、</a:t>
          </a:r>
          <a:r>
            <a:rPr kumimoji="1" lang="ja-JP" altLang="ja-JP" sz="1100">
              <a:solidFill>
                <a:schemeClr val="dk1"/>
              </a:solidFill>
              <a:effectLst/>
              <a:latin typeface="+mn-lt"/>
              <a:ea typeface="+mn-ea"/>
              <a:cs typeface="+mn-cs"/>
            </a:rPr>
            <a:t>残土処分場基金で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百万円の取崩しがあった一方で、減債基金を多く積立てたことによる増が全体の増額の大きな要因となった。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年度についても、</a:t>
          </a:r>
          <a:r>
            <a:rPr kumimoji="1" lang="ja-JP" altLang="en-US" sz="1100">
              <a:solidFill>
                <a:schemeClr val="dk1"/>
              </a:solidFill>
              <a:effectLst/>
              <a:latin typeface="+mn-lt"/>
              <a:ea typeface="+mn-ea"/>
              <a:cs typeface="+mn-cs"/>
            </a:rPr>
            <a:t>残土処分場造成工事の実施により</a:t>
          </a:r>
          <a:r>
            <a:rPr kumimoji="1" lang="ja-JP" altLang="ja-JP" sz="1100">
              <a:solidFill>
                <a:schemeClr val="dk1"/>
              </a:solidFill>
              <a:effectLst/>
              <a:latin typeface="+mn-lt"/>
              <a:ea typeface="+mn-ea"/>
              <a:cs typeface="+mn-cs"/>
            </a:rPr>
            <a:t>残土処分場基金で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百万円の取崩しがあった一方で、減債基金を多く積立てたことによる増が全体の増額の大きな要因となった。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依存財源が歳入の大半を占める本町において、基金の積立ては安定的な財政運営のために必要不可欠なものである。災害等不測の事態に備えるため、今後も基金残高を確保していく必要がある。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・奨学基金：修学のために経済的支援が必要な者に対する支援を通して、教育の機会均等に寄与するとともに、次代を担う人材の育成に資するため。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・住宅基金：町営住宅の建設、修繕又は改良を行い、並びに町民の住生活の安定化、及び向上の促進に関する施策を推進するため。</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・公共残土処分場使用料管理基金：公共残土処分場の運営及び主要な公共工事である町道施設整備等の財源に充て公共工事の円滑な推進を図るため。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応援基金：伊根町の豊かな自然環境及びまち並みを後世に継承していくとともに、秘めた資源をいかしたまちづくりを進めるにあたり、ふるさと伊根への想いをもった人々からの寄附金を財源に、特色あるふるさとづくりとまちづくりに資するため。</a:t>
          </a:r>
          <a:endParaRPr lang="ja-JP" altLang="ja-JP" sz="1400">
            <a:effectLst/>
          </a:endParaRPr>
        </a:p>
        <a:p>
          <a:r>
            <a:rPr kumimoji="1" lang="ja-JP" altLang="ja-JP" sz="1100">
              <a:solidFill>
                <a:schemeClr val="dk1"/>
              </a:solidFill>
              <a:effectLst/>
              <a:latin typeface="+mn-lt"/>
              <a:ea typeface="+mn-ea"/>
              <a:cs typeface="+mn-cs"/>
            </a:rPr>
            <a:t>・入湯税管理基金：環境衛生施設、鉱泉源の保護管理施設及び消防施設その他消防活動に必要な施設の整備並びに観光の振興（観光施設の整備を含む）に必要な経費の財源に充てるため。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・公共残土処分場使用料管理基金：残土処分場</a:t>
          </a:r>
          <a:r>
            <a:rPr kumimoji="1" lang="ja-JP" altLang="en-US" sz="1100">
              <a:solidFill>
                <a:schemeClr val="dk1"/>
              </a:solidFill>
              <a:effectLst/>
              <a:latin typeface="+mn-lt"/>
              <a:ea typeface="+mn-ea"/>
              <a:cs typeface="+mn-cs"/>
            </a:rPr>
            <a:t>防災調整池整備工事</a:t>
          </a:r>
          <a:r>
            <a:rPr kumimoji="1" lang="ja-JP" altLang="ja-JP" sz="1100">
              <a:solidFill>
                <a:schemeClr val="dk1"/>
              </a:solidFill>
              <a:effectLst/>
              <a:latin typeface="+mn-lt"/>
              <a:ea typeface="+mn-ea"/>
              <a:cs typeface="+mn-cs"/>
            </a:rPr>
            <a:t>のための取崩しによる減。</a:t>
          </a:r>
          <a:endParaRPr lang="ja-JP" altLang="ja-JP" sz="1400">
            <a:effectLst/>
          </a:endParaRPr>
        </a:p>
        <a:p>
          <a:r>
            <a:rPr kumimoji="1" lang="ja-JP" altLang="ja-JP" sz="1100">
              <a:solidFill>
                <a:schemeClr val="dk1"/>
              </a:solidFill>
              <a:effectLst/>
              <a:latin typeface="+mn-lt"/>
              <a:ea typeface="+mn-ea"/>
              <a:cs typeface="+mn-cs"/>
            </a:rPr>
            <a:t>・奨学基金：平成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年度に新たに</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百万円の基金を設置した。</a:t>
          </a:r>
          <a:endParaRPr lang="ja-JP" altLang="ja-JP" sz="1400">
            <a:effectLst/>
          </a:endParaRPr>
        </a:p>
        <a:p>
          <a:r>
            <a:rPr kumimoji="1" lang="ja-JP" altLang="ja-JP" sz="1100">
              <a:solidFill>
                <a:schemeClr val="dk1"/>
              </a:solidFill>
              <a:effectLst/>
              <a:latin typeface="+mn-lt"/>
              <a:ea typeface="+mn-ea"/>
              <a:cs typeface="+mn-cs"/>
            </a:rPr>
            <a:t>・ふるさと応援基金：ふるさと応援寄附金を基金に積立てた。</a:t>
          </a:r>
          <a:endParaRPr lang="ja-JP" altLang="ja-JP" sz="1400">
            <a:effectLst/>
          </a:endParaRPr>
        </a:p>
        <a:p>
          <a:r>
            <a:rPr kumimoji="1" lang="ja-JP" altLang="ja-JP" sz="1100">
              <a:solidFill>
                <a:schemeClr val="dk1"/>
              </a:solidFill>
              <a:effectLst/>
              <a:latin typeface="+mn-lt"/>
              <a:ea typeface="+mn-ea"/>
              <a:cs typeface="+mn-cs"/>
            </a:rPr>
            <a:t>・住宅基金：</a:t>
          </a:r>
          <a:r>
            <a:rPr kumimoji="1" lang="ja-JP" altLang="ja-JP" sz="1100">
              <a:solidFill>
                <a:sysClr val="windowText" lastClr="000000"/>
              </a:solidFill>
              <a:effectLst/>
              <a:latin typeface="+mn-lt"/>
              <a:ea typeface="+mn-ea"/>
              <a:cs typeface="+mn-cs"/>
            </a:rPr>
            <a:t>維持管理費が減少したことによる増。</a:t>
          </a:r>
          <a:endParaRPr lang="ja-JP" altLang="ja-JP" sz="1400">
            <a:solidFill>
              <a:sysClr val="windowText" lastClr="000000"/>
            </a:solidFill>
            <a:effectLst/>
          </a:endParaRPr>
        </a:p>
        <a:p>
          <a:pPr eaLnBrk="1" fontAlgn="auto" latinLnBrk="0" hangingPunct="1"/>
          <a:r>
            <a:rPr kumimoji="1" lang="ja-JP" altLang="ja-JP" sz="1100">
              <a:solidFill>
                <a:schemeClr val="dk1"/>
              </a:solidFill>
              <a:effectLst/>
              <a:latin typeface="+mn-lt"/>
              <a:ea typeface="+mn-ea"/>
              <a:cs typeface="+mn-cs"/>
            </a:rPr>
            <a:t>・入湯税管理基金：入湯税徴収分を積立てたことによる増。</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・奨学基金：今後の生徒数の増減により必要な額を積立てていく。</a:t>
          </a:r>
          <a:endParaRPr lang="ja-JP" altLang="ja-JP" sz="1400">
            <a:effectLst/>
          </a:endParaRPr>
        </a:p>
        <a:p>
          <a:r>
            <a:rPr kumimoji="1" lang="ja-JP" altLang="ja-JP" sz="1100">
              <a:solidFill>
                <a:schemeClr val="dk1"/>
              </a:solidFill>
              <a:effectLst/>
              <a:latin typeface="+mn-lt"/>
              <a:ea typeface="+mn-ea"/>
              <a:cs typeface="+mn-cs"/>
            </a:rPr>
            <a:t>・公共残土処分場使用料管理基金：今後も継続的に料金収入が見込まれる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新規造成事業に充当予定。</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・住宅基金：町営住宅の管理に充当していく。</a:t>
          </a:r>
          <a:endParaRPr lang="ja-JP" altLang="ja-JP" sz="1400">
            <a:effectLst/>
          </a:endParaRPr>
        </a:p>
        <a:p>
          <a:r>
            <a:rPr kumimoji="1" lang="ja-JP" altLang="ja-JP" sz="1100">
              <a:solidFill>
                <a:schemeClr val="dk1"/>
              </a:solidFill>
              <a:effectLst/>
              <a:latin typeface="+mn-lt"/>
              <a:ea typeface="+mn-ea"/>
              <a:cs typeface="+mn-cs"/>
            </a:rPr>
            <a:t>・ふるさと応援基金：ふるさと応援寄附金の増減を注視し、適切に運用していく。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・入湯税管理基金：上記使途の財源とするため、必要な額を積立てていく。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、前年度から歳計剰余金</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百万円の積立てが増額の大きな要因となっている。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新型コロナウイルス関連事業</a:t>
          </a:r>
          <a:r>
            <a:rPr kumimoji="1" lang="ja-JP" altLang="en-US" sz="1100">
              <a:solidFill>
                <a:schemeClr val="dk1"/>
              </a:solidFill>
              <a:effectLst/>
              <a:latin typeface="+mn-lt"/>
              <a:ea typeface="+mn-ea"/>
              <a:cs typeface="+mn-cs"/>
            </a:rPr>
            <a:t>として約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百万円を取り崩したが、</a:t>
          </a:r>
          <a:r>
            <a:rPr kumimoji="1" lang="ja-JP" altLang="ja-JP" sz="1100">
              <a:solidFill>
                <a:schemeClr val="dk1"/>
              </a:solidFill>
              <a:effectLst/>
              <a:latin typeface="+mn-lt"/>
              <a:ea typeface="+mn-ea"/>
              <a:cs typeface="+mn-cs"/>
            </a:rPr>
            <a:t>歳計剰余金</a:t>
          </a:r>
          <a:r>
            <a:rPr kumimoji="1" lang="ja-JP" altLang="en-US" sz="1100">
              <a:solidFill>
                <a:schemeClr val="dk1"/>
              </a:solidFill>
              <a:effectLst/>
              <a:latin typeface="+mn-lt"/>
              <a:ea typeface="+mn-ea"/>
              <a:cs typeface="+mn-cs"/>
            </a:rPr>
            <a:t>を積み立て、</a:t>
          </a:r>
          <a:r>
            <a:rPr kumimoji="1" lang="en-US" altLang="ja-JP" sz="1100">
              <a:solidFill>
                <a:schemeClr val="dk1"/>
              </a:solidFill>
              <a:effectLst/>
              <a:latin typeface="+mn-lt"/>
              <a:ea typeface="+mn-ea"/>
              <a:cs typeface="+mn-cs"/>
            </a:rPr>
            <a:t>98</a:t>
          </a:r>
          <a:r>
            <a:rPr kumimoji="1" lang="ja-JP" altLang="en-US" sz="1100">
              <a:solidFill>
                <a:schemeClr val="dk1"/>
              </a:solidFill>
              <a:effectLst/>
              <a:latin typeface="+mn-lt"/>
              <a:ea typeface="+mn-ea"/>
              <a:cs typeface="+mn-cs"/>
            </a:rPr>
            <a:t>百万円の増額となった。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の基金残高は約</a:t>
          </a:r>
          <a:r>
            <a:rPr kumimoji="1" lang="en-US" altLang="ja-JP" sz="1100">
              <a:solidFill>
                <a:schemeClr val="dk1"/>
              </a:solidFill>
              <a:effectLst/>
              <a:latin typeface="+mn-lt"/>
              <a:ea typeface="+mn-ea"/>
              <a:cs typeface="+mn-cs"/>
            </a:rPr>
            <a:t>826</a:t>
          </a:r>
          <a:r>
            <a:rPr kumimoji="1" lang="ja-JP" altLang="ja-JP" sz="1100">
              <a:solidFill>
                <a:schemeClr val="dk1"/>
              </a:solidFill>
              <a:effectLst/>
              <a:latin typeface="+mn-lt"/>
              <a:ea typeface="+mn-ea"/>
              <a:cs typeface="+mn-cs"/>
            </a:rPr>
            <a:t>百万円で、歳計剰余金を積み立て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百万円の増額となった。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依存財源が歳入の大半を占める本町では、災害等の不測の事態に備えるため、また、公共施設の長寿命化工事を見越し、今後も継続的に基金残高を確保していく必要がある。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年度は、前年度に比べ</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百万円増加となった。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年度についても、</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95</a:t>
          </a:r>
          <a:r>
            <a:rPr kumimoji="1" lang="ja-JP" altLang="en-US" sz="1100">
              <a:solidFill>
                <a:schemeClr val="dk1"/>
              </a:solidFill>
              <a:effectLst/>
              <a:latin typeface="+mn-lt"/>
              <a:ea typeface="+mn-ea"/>
              <a:cs typeface="+mn-cs"/>
            </a:rPr>
            <a:t>百万円増加となった。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年度は、繰上償還を行ったものの、今後の</a:t>
          </a:r>
          <a:r>
            <a:rPr kumimoji="1" lang="ja-JP" altLang="ja-JP" sz="1100">
              <a:solidFill>
                <a:schemeClr val="dk1"/>
              </a:solidFill>
              <a:effectLst/>
              <a:latin typeface="+mn-lt"/>
              <a:ea typeface="+mn-ea"/>
              <a:cs typeface="+mn-cs"/>
            </a:rPr>
            <a:t>公債費上昇を見越し減債基金を</a:t>
          </a:r>
          <a:r>
            <a:rPr kumimoji="1" lang="ja-JP" altLang="en-US" sz="1100">
              <a:solidFill>
                <a:schemeClr val="dk1"/>
              </a:solidFill>
              <a:effectLst/>
              <a:latin typeface="+mn-lt"/>
              <a:ea typeface="+mn-ea"/>
              <a:cs typeface="+mn-cs"/>
            </a:rPr>
            <a:t>積み立てたことにより</a:t>
          </a:r>
          <a:r>
            <a:rPr kumimoji="1" lang="en-US" altLang="ja-JP" sz="1100">
              <a:solidFill>
                <a:schemeClr val="dk1"/>
              </a:solidFill>
              <a:effectLst/>
              <a:latin typeface="+mn-lt"/>
              <a:ea typeface="+mn-ea"/>
              <a:cs typeface="+mn-cs"/>
            </a:rPr>
            <a:t>68</a:t>
          </a:r>
          <a:r>
            <a:rPr kumimoji="1" lang="ja-JP" altLang="en-US"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地方債の償還額が今後も増加していくため、計画的に積立てを行っていく必要がある。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4.bin"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4587125</v>
      </c>
      <c r="BO4" s="358"/>
      <c r="BP4" s="358"/>
      <c r="BQ4" s="358"/>
      <c r="BR4" s="358"/>
      <c r="BS4" s="358"/>
      <c r="BT4" s="358"/>
      <c r="BU4" s="359"/>
      <c r="BV4" s="357">
        <v>4104347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10.6</v>
      </c>
      <c r="CU4" s="364"/>
      <c r="CV4" s="364"/>
      <c r="CW4" s="364"/>
      <c r="CX4" s="364"/>
      <c r="CY4" s="364"/>
      <c r="CZ4" s="364"/>
      <c r="DA4" s="365"/>
      <c r="DB4" s="363">
        <v>13.8</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4201425</v>
      </c>
      <c r="BO5" s="395"/>
      <c r="BP5" s="395"/>
      <c r="BQ5" s="395"/>
      <c r="BR5" s="395"/>
      <c r="BS5" s="395"/>
      <c r="BT5" s="395"/>
      <c r="BU5" s="396"/>
      <c r="BV5" s="394">
        <v>3730308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86.4</v>
      </c>
      <c r="CU5" s="392"/>
      <c r="CV5" s="392"/>
      <c r="CW5" s="392"/>
      <c r="CX5" s="392"/>
      <c r="CY5" s="392"/>
      <c r="CZ5" s="392"/>
      <c r="DA5" s="393"/>
      <c r="DB5" s="391">
        <v>81.7</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385700</v>
      </c>
      <c r="BO6" s="395"/>
      <c r="BP6" s="395"/>
      <c r="BQ6" s="395"/>
      <c r="BR6" s="395"/>
      <c r="BS6" s="395"/>
      <c r="BT6" s="395"/>
      <c r="BU6" s="396"/>
      <c r="BV6" s="394">
        <v>374039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86.7</v>
      </c>
      <c r="CU6" s="432"/>
      <c r="CV6" s="432"/>
      <c r="CW6" s="432"/>
      <c r="CX6" s="432"/>
      <c r="CY6" s="432"/>
      <c r="CZ6" s="432"/>
      <c r="DA6" s="433"/>
      <c r="DB6" s="431">
        <v>82.3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178180</v>
      </c>
      <c r="BO7" s="395"/>
      <c r="BP7" s="395"/>
      <c r="BQ7" s="395"/>
      <c r="BR7" s="395"/>
      <c r="BS7" s="395"/>
      <c r="BT7" s="395"/>
      <c r="BU7" s="396"/>
      <c r="BV7" s="394">
        <v>107927</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1954297</v>
      </c>
      <c r="CU7" s="395"/>
      <c r="CV7" s="395"/>
      <c r="CW7" s="395"/>
      <c r="CX7" s="395"/>
      <c r="CY7" s="395"/>
      <c r="CZ7" s="395"/>
      <c r="DA7" s="396"/>
      <c r="DB7" s="394">
        <v>1929609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104</v>
      </c>
      <c r="AV8" s="427"/>
      <c r="AW8" s="427"/>
      <c r="AX8" s="427"/>
      <c r="AY8" s="428" t="s">
        <v>105</v>
      </c>
      <c r="AZ8" s="429"/>
      <c r="BA8" s="429"/>
      <c r="BB8" s="429"/>
      <c r="BC8" s="429"/>
      <c r="BD8" s="429"/>
      <c r="BE8" s="429"/>
      <c r="BF8" s="429"/>
      <c r="BG8" s="429"/>
      <c r="BH8" s="429"/>
      <c r="BI8" s="429"/>
      <c r="BJ8" s="429"/>
      <c r="BK8" s="429"/>
      <c r="BL8" s="429"/>
      <c r="BM8" s="430"/>
      <c r="BN8" s="394">
        <v>207520</v>
      </c>
      <c r="BO8" s="395"/>
      <c r="BP8" s="395"/>
      <c r="BQ8" s="395"/>
      <c r="BR8" s="395"/>
      <c r="BS8" s="395"/>
      <c r="BT8" s="395"/>
      <c r="BU8" s="396"/>
      <c r="BV8" s="394">
        <v>266112</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0.1</v>
      </c>
      <c r="CU8" s="435"/>
      <c r="CV8" s="435"/>
      <c r="CW8" s="435"/>
      <c r="CX8" s="435"/>
      <c r="CY8" s="435"/>
      <c r="CZ8" s="435"/>
      <c r="DA8" s="436"/>
      <c r="DB8" s="434">
        <v>0.1</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1928</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-58592</v>
      </c>
      <c r="BO9" s="395"/>
      <c r="BP9" s="395"/>
      <c r="BQ9" s="395"/>
      <c r="BR9" s="395"/>
      <c r="BS9" s="395"/>
      <c r="BT9" s="395"/>
      <c r="BU9" s="396"/>
      <c r="BV9" s="394">
        <v>63033</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20.100000000000001</v>
      </c>
      <c r="CU9" s="392"/>
      <c r="CV9" s="392"/>
      <c r="CW9" s="392"/>
      <c r="CX9" s="392"/>
      <c r="CY9" s="392"/>
      <c r="CZ9" s="392"/>
      <c r="DA9" s="393"/>
      <c r="DB9" s="391">
        <v>15.7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2110</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104</v>
      </c>
      <c r="AV10" s="427"/>
      <c r="AW10" s="427"/>
      <c r="AX10" s="427"/>
      <c r="AY10" s="428" t="s">
        <v>115</v>
      </c>
      <c r="AZ10" s="429"/>
      <c r="BA10" s="429"/>
      <c r="BB10" s="429"/>
      <c r="BC10" s="429"/>
      <c r="BD10" s="429"/>
      <c r="BE10" s="429"/>
      <c r="BF10" s="429"/>
      <c r="BG10" s="429"/>
      <c r="BH10" s="429"/>
      <c r="BI10" s="429"/>
      <c r="BJ10" s="429"/>
      <c r="BK10" s="429"/>
      <c r="BL10" s="429"/>
      <c r="BM10" s="430"/>
      <c r="BN10" s="394">
        <v>42638</v>
      </c>
      <c r="BO10" s="395"/>
      <c r="BP10" s="395"/>
      <c r="BQ10" s="395"/>
      <c r="BR10" s="395"/>
      <c r="BS10" s="395"/>
      <c r="BT10" s="395"/>
      <c r="BU10" s="396"/>
      <c r="BV10" s="394">
        <v>103489</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92694</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1914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768</v>
      </c>
      <c r="BO12" s="395"/>
      <c r="BP12" s="395"/>
      <c r="BQ12" s="395"/>
      <c r="BR12" s="395"/>
      <c r="BS12" s="395"/>
      <c r="BT12" s="395"/>
      <c r="BU12" s="396"/>
      <c r="BV12" s="394">
        <v>5880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1901</v>
      </c>
      <c r="S13" s="479"/>
      <c r="T13" s="479"/>
      <c r="U13" s="479"/>
      <c r="V13" s="480"/>
      <c r="W13" s="410" t="s">
        <v>131</v>
      </c>
      <c r="X13" s="411"/>
      <c r="Y13" s="411"/>
      <c r="Z13" s="411"/>
      <c r="AA13" s="411"/>
      <c r="AB13" s="401"/>
      <c r="AC13" s="445">
        <v>252</v>
      </c>
      <c r="AD13" s="446"/>
      <c r="AE13" s="446"/>
      <c r="AF13" s="446"/>
      <c r="AG13" s="488"/>
      <c r="AH13" s="445">
        <v>278</v>
      </c>
      <c r="AI13" s="446"/>
      <c r="AJ13" s="446"/>
      <c r="AK13" s="446"/>
      <c r="AL13" s="447"/>
      <c r="AM13" s="423" t="s">
        <v>132</v>
      </c>
      <c r="AN13" s="424"/>
      <c r="AO13" s="424"/>
      <c r="AP13" s="424"/>
      <c r="AQ13" s="424"/>
      <c r="AR13" s="424"/>
      <c r="AS13" s="424"/>
      <c r="AT13" s="425"/>
      <c r="AU13" s="426" t="s">
        <v>104</v>
      </c>
      <c r="AV13" s="427"/>
      <c r="AW13" s="427"/>
      <c r="AX13" s="427"/>
      <c r="AY13" s="428" t="s">
        <v>133</v>
      </c>
      <c r="AZ13" s="429"/>
      <c r="BA13" s="429"/>
      <c r="BB13" s="429"/>
      <c r="BC13" s="429"/>
      <c r="BD13" s="429"/>
      <c r="BE13" s="429"/>
      <c r="BF13" s="429"/>
      <c r="BG13" s="429"/>
      <c r="BH13" s="429"/>
      <c r="BI13" s="429"/>
      <c r="BJ13" s="429"/>
      <c r="BK13" s="429"/>
      <c r="BL13" s="429"/>
      <c r="BM13" s="430"/>
      <c r="BN13" s="394">
        <v>75972</v>
      </c>
      <c r="BO13" s="395"/>
      <c r="BP13" s="395"/>
      <c r="BQ13" s="395"/>
      <c r="BR13" s="395"/>
      <c r="BS13" s="395"/>
      <c r="BT13" s="395"/>
      <c r="BU13" s="396"/>
      <c r="BV13" s="394">
        <v>160642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9.1</v>
      </c>
      <c r="CU13" s="392"/>
      <c r="CV13" s="392"/>
      <c r="CW13" s="392"/>
      <c r="CX13" s="392"/>
      <c r="CY13" s="392"/>
      <c r="CZ13" s="392"/>
      <c r="DA13" s="393"/>
      <c r="DB13" s="391">
        <v>8.3000000000000007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1951</v>
      </c>
      <c r="S14" s="479"/>
      <c r="T14" s="479"/>
      <c r="U14" s="479"/>
      <c r="V14" s="480"/>
      <c r="W14" s="384"/>
      <c r="X14" s="385"/>
      <c r="Y14" s="385"/>
      <c r="Z14" s="385"/>
      <c r="AA14" s="385"/>
      <c r="AB14" s="374"/>
      <c r="AC14" s="481">
        <v>26.2</v>
      </c>
      <c r="AD14" s="482"/>
      <c r="AE14" s="482"/>
      <c r="AF14" s="482"/>
      <c r="AG14" s="483"/>
      <c r="AH14" s="481">
        <v>27.2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1942</v>
      </c>
      <c r="S15" s="479"/>
      <c r="T15" s="479"/>
      <c r="U15" s="479"/>
      <c r="V15" s="480"/>
      <c r="W15" s="410" t="s">
        <v>137</v>
      </c>
      <c r="X15" s="411"/>
      <c r="Y15" s="411"/>
      <c r="Z15" s="411"/>
      <c r="AA15" s="411"/>
      <c r="AB15" s="401"/>
      <c r="AC15" s="445">
        <v>114</v>
      </c>
      <c r="AD15" s="446"/>
      <c r="AE15" s="446"/>
      <c r="AF15" s="446"/>
      <c r="AG15" s="488"/>
      <c r="AH15" s="445">
        <v>115</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189402</v>
      </c>
      <c r="BO15" s="358"/>
      <c r="BP15" s="358"/>
      <c r="BQ15" s="358"/>
      <c r="BR15" s="358"/>
      <c r="BS15" s="358"/>
      <c r="BT15" s="358"/>
      <c r="BU15" s="359"/>
      <c r="BV15" s="357">
        <v>184949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11.8</v>
      </c>
      <c r="AD16" s="482"/>
      <c r="AE16" s="482"/>
      <c r="AF16" s="482"/>
      <c r="AG16" s="483"/>
      <c r="AH16" s="481">
        <v>11.2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1904964</v>
      </c>
      <c r="BO16" s="395"/>
      <c r="BP16" s="395"/>
      <c r="BQ16" s="395"/>
      <c r="BR16" s="395"/>
      <c r="BS16" s="395"/>
      <c r="BT16" s="395"/>
      <c r="BU16" s="396"/>
      <c r="BV16" s="394">
        <v>1831965</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597</v>
      </c>
      <c r="AD17" s="446"/>
      <c r="AE17" s="446"/>
      <c r="AF17" s="446"/>
      <c r="AG17" s="488"/>
      <c r="AH17" s="445">
        <v>630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232022</v>
      </c>
      <c r="BO17" s="395"/>
      <c r="BP17" s="395"/>
      <c r="BQ17" s="395"/>
      <c r="BR17" s="395"/>
      <c r="BS17" s="395"/>
      <c r="BT17" s="395"/>
      <c r="BU17" s="396"/>
      <c r="BV17" s="394">
        <v>226643</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61.95</v>
      </c>
      <c r="M18" s="518"/>
      <c r="N18" s="518"/>
      <c r="O18" s="518"/>
      <c r="P18" s="518"/>
      <c r="Q18" s="518"/>
      <c r="R18" s="519"/>
      <c r="S18" s="519"/>
      <c r="T18" s="519"/>
      <c r="U18" s="519"/>
      <c r="V18" s="520"/>
      <c r="W18" s="412"/>
      <c r="X18" s="413"/>
      <c r="Y18" s="413"/>
      <c r="Z18" s="413"/>
      <c r="AA18" s="413"/>
      <c r="AB18" s="404"/>
      <c r="AC18" s="521">
        <v>62</v>
      </c>
      <c r="AD18" s="522"/>
      <c r="AE18" s="522"/>
      <c r="AF18" s="522"/>
      <c r="AG18" s="523"/>
      <c r="AH18" s="521">
        <v>61.6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1696713</v>
      </c>
      <c r="BO18" s="395"/>
      <c r="BP18" s="395"/>
      <c r="BQ18" s="395"/>
      <c r="BR18" s="395"/>
      <c r="BS18" s="395"/>
      <c r="BT18" s="395"/>
      <c r="BU18" s="396"/>
      <c r="BV18" s="394">
        <v>1581360</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31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3021663</v>
      </c>
      <c r="BO19" s="395"/>
      <c r="BP19" s="395"/>
      <c r="BQ19" s="395"/>
      <c r="BR19" s="395"/>
      <c r="BS19" s="395"/>
      <c r="BT19" s="395"/>
      <c r="BU19" s="396"/>
      <c r="BV19" s="394">
        <v>2829702</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849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4043680</v>
      </c>
      <c r="BO22" s="358"/>
      <c r="BP22" s="358"/>
      <c r="BQ22" s="358"/>
      <c r="BR22" s="358"/>
      <c r="BS22" s="358"/>
      <c r="BT22" s="358"/>
      <c r="BU22" s="359"/>
      <c r="BV22" s="357">
        <v>3999553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3802447</v>
      </c>
      <c r="BO23" s="395"/>
      <c r="BP23" s="395"/>
      <c r="BQ23" s="395"/>
      <c r="BR23" s="395"/>
      <c r="BS23" s="395"/>
      <c r="BT23" s="395"/>
      <c r="BU23" s="396"/>
      <c r="BV23" s="394">
        <v>3750546</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6900</v>
      </c>
      <c r="R24" s="446"/>
      <c r="S24" s="446"/>
      <c r="T24" s="446"/>
      <c r="U24" s="446"/>
      <c r="V24" s="488"/>
      <c r="W24" s="540"/>
      <c r="X24" s="541"/>
      <c r="Y24" s="542"/>
      <c r="Z24" s="444" t="s">
        <v>162</v>
      </c>
      <c r="AA24" s="424"/>
      <c r="AB24" s="424"/>
      <c r="AC24" s="424"/>
      <c r="AD24" s="424"/>
      <c r="AE24" s="424"/>
      <c r="AF24" s="424"/>
      <c r="AG24" s="425"/>
      <c r="AH24" s="445">
        <v>63</v>
      </c>
      <c r="AI24" s="446"/>
      <c r="AJ24" s="446"/>
      <c r="AK24" s="446"/>
      <c r="AL24" s="488"/>
      <c r="AM24" s="445">
        <v>184527</v>
      </c>
      <c r="AN24" s="446"/>
      <c r="AO24" s="446"/>
      <c r="AP24" s="446"/>
      <c r="AQ24" s="446"/>
      <c r="AR24" s="488"/>
      <c r="AS24" s="445">
        <v>2929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3685732</v>
      </c>
      <c r="BO24" s="395"/>
      <c r="BP24" s="395"/>
      <c r="BQ24" s="395"/>
      <c r="BR24" s="395"/>
      <c r="BS24" s="395"/>
      <c r="BT24" s="395"/>
      <c r="BU24" s="396"/>
      <c r="BV24" s="394">
        <v>3498478</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5630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t="s">
        <v>122</v>
      </c>
      <c r="BO25" s="358"/>
      <c r="BP25" s="358"/>
      <c r="BQ25" s="358"/>
      <c r="BR25" s="358"/>
      <c r="BS25" s="358"/>
      <c r="BT25" s="358"/>
      <c r="BU25" s="359"/>
      <c r="BV25" s="357" t="s">
        <v>122</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5270</v>
      </c>
      <c r="R26" s="446"/>
      <c r="S26" s="446"/>
      <c r="T26" s="446"/>
      <c r="U26" s="446"/>
      <c r="V26" s="488"/>
      <c r="W26" s="540"/>
      <c r="X26" s="541"/>
      <c r="Y26" s="542"/>
      <c r="Z26" s="444" t="s">
        <v>168</v>
      </c>
      <c r="AA26" s="546"/>
      <c r="AB26" s="546"/>
      <c r="AC26" s="546"/>
      <c r="AD26" s="546"/>
      <c r="AE26" s="546"/>
      <c r="AF26" s="546"/>
      <c r="AG26" s="547"/>
      <c r="AH26" s="445">
        <v>2</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171</v>
      </c>
      <c r="F27" s="424"/>
      <c r="G27" s="424"/>
      <c r="H27" s="424"/>
      <c r="I27" s="424"/>
      <c r="J27" s="424"/>
      <c r="K27" s="425"/>
      <c r="L27" s="445">
        <v>1</v>
      </c>
      <c r="M27" s="446"/>
      <c r="N27" s="446"/>
      <c r="O27" s="446"/>
      <c r="P27" s="488"/>
      <c r="Q27" s="445">
        <v>2620</v>
      </c>
      <c r="R27" s="446"/>
      <c r="S27" s="446"/>
      <c r="T27" s="446"/>
      <c r="U27" s="446"/>
      <c r="V27" s="488"/>
      <c r="W27" s="540"/>
      <c r="X27" s="541"/>
      <c r="Y27" s="542"/>
      <c r="Z27" s="444" t="s">
        <v>172</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1990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825906</v>
      </c>
      <c r="BO28" s="358"/>
      <c r="BP28" s="358"/>
      <c r="BQ28" s="358"/>
      <c r="BR28" s="358"/>
      <c r="BS28" s="358"/>
      <c r="BT28" s="358"/>
      <c r="BU28" s="359"/>
      <c r="BV28" s="357">
        <v>784036</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7</v>
      </c>
      <c r="M29" s="446"/>
      <c r="N29" s="446"/>
      <c r="O29" s="446"/>
      <c r="P29" s="488"/>
      <c r="Q29" s="445">
        <v>1700</v>
      </c>
      <c r="R29" s="446"/>
      <c r="S29" s="446"/>
      <c r="T29" s="446"/>
      <c r="U29" s="446"/>
      <c r="V29" s="488"/>
      <c r="W29" s="543"/>
      <c r="X29" s="544"/>
      <c r="Y29" s="545"/>
      <c r="Z29" s="444" t="s">
        <v>178</v>
      </c>
      <c r="AA29" s="424"/>
      <c r="AB29" s="424"/>
      <c r="AC29" s="424"/>
      <c r="AD29" s="424"/>
      <c r="AE29" s="424"/>
      <c r="AF29" s="424"/>
      <c r="AG29" s="425"/>
      <c r="AH29" s="445">
        <v>63</v>
      </c>
      <c r="AI29" s="446"/>
      <c r="AJ29" s="446"/>
      <c r="AK29" s="446"/>
      <c r="AL29" s="488"/>
      <c r="AM29" s="445">
        <v>184527</v>
      </c>
      <c r="AN29" s="446"/>
      <c r="AO29" s="446"/>
      <c r="AP29" s="446"/>
      <c r="AQ29" s="446"/>
      <c r="AR29" s="488"/>
      <c r="AS29" s="445">
        <v>2929</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1159066</v>
      </c>
      <c r="BO29" s="395"/>
      <c r="BP29" s="395"/>
      <c r="BQ29" s="395"/>
      <c r="BR29" s="395"/>
      <c r="BS29" s="395"/>
      <c r="BT29" s="395"/>
      <c r="BU29" s="396"/>
      <c r="BV29" s="394">
        <v>1090805</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96.3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577804</v>
      </c>
      <c r="BO30" s="514"/>
      <c r="BP30" s="514"/>
      <c r="BQ30" s="514"/>
      <c r="BR30" s="514"/>
      <c r="BS30" s="514"/>
      <c r="BT30" s="514"/>
      <c r="BU30" s="515"/>
      <c r="BV30" s="513">
        <v>586741</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国民健康保険特別会計（事業勘定）</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IF('各会計、関係団体の財政状況及び健全化判断比率'!B33="","",'各会計、関係団体の財政状況及び健全化判断比率'!B33)</f>
        <v>簡易水道特別会計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京都府市町村議会議員公務災害補償等組合（一般会計）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20</v>
      </c>
      <c r="CP34" s="584"/>
      <c r="CQ34" s="585" t="str">
        <f>IF('各会計、関係団体の財政状況及び健全化判断比率'!BS7="","",'各会計、関係団体の財政状況及び健全化判断比率'!BS7)</f>
        <v>伊根町ふるさと振興公社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訪問看護事業特別会計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国民健康保険特別会計（直診勘定）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9</v>
      </c>
      <c r="BF35" s="584"/>
      <c r="BG35" s="585" t="str">
        <f>IF('各会計、関係団体の財政状況及び健全化判断比率'!B34="","",'各会計、関係団体の財政状況及び健全化判断比率'!B34)</f>
        <v>下水道事業特別会計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京都府市町村職員退職手当組合（一般会計）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介護保険特別会計（保険事業勘定）</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京都府住宅新築資金等貸付事業管理組合（一般会計）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京都府住宅新築資金等貸付事業管理組合（特別会計）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7</v>
      </c>
      <c r="V38" s="584"/>
      <c r="W38" s="585" t="str">
        <f>IF('各会計、関係団体の財政状況及び健全化判断比率'!B32="","",'各会計、関係団体の財政状況及び健全化判断比率'!B32)</f>
        <v>介護保険特別会計（介護サービス事業勘定）</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京都府自治会館管理組合（一般会計）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宮津与謝消防組合（一般会計）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京都府後期高齢者医療広域連合（一般会計）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京都府後期高齢者医療広域連合（特別会計）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18</v>
      </c>
      <c r="BX42" s="584"/>
      <c r="BY42" s="585" t="str">
        <f>IF('各会計、関係団体の財政状況及び健全化判断比率'!B76="","",'各会計、関係団体の財政状況及び健全化判断比率'!B76)</f>
        <v>京都地方税機構（一般会計）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19</v>
      </c>
      <c r="BX43" s="584"/>
      <c r="BY43" s="585" t="str">
        <f>IF('各会計、関係団体の財政状況及び健全化判断比率'!B77="","",'各会計、関係団体の財政状況及び健全化判断比率'!B77)</f>
        <v>宮津与謝環境組合（一般会計）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K0/S6VopRZSTdp6WCQgyZ4MGONnvGqfrEYWGLQej58WSy5hDD5IT5jthsUo7ebOqRRF5XQgb1yufsoItq/rISg==" saltValue="dns22L6efiIPClyXKAZBZ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168483</v>
      </c>
      <c r="S5" s="600"/>
      <c r="T5" s="600"/>
      <c r="U5" s="600"/>
      <c r="V5" s="600"/>
      <c r="W5" s="600"/>
      <c r="X5" s="600"/>
      <c r="Y5" s="601"/>
      <c r="Z5" s="602">
        <v>3.7</v>
      </c>
      <c r="AA5" s="602"/>
      <c r="AB5" s="602"/>
      <c r="AC5" s="602"/>
      <c r="AD5" s="603">
        <v>164459</v>
      </c>
      <c r="AE5" s="603"/>
      <c r="AF5" s="603"/>
      <c r="AG5" s="603"/>
      <c r="AH5" s="603"/>
      <c r="AI5" s="603"/>
      <c r="AJ5" s="603"/>
      <c r="AK5" s="603"/>
      <c r="AL5" s="604">
        <v>8.4</v>
      </c>
      <c r="AM5" s="605"/>
      <c r="AN5" s="605"/>
      <c r="AO5" s="606"/>
      <c r="AP5" s="596" t="s">
        <v>217</v>
      </c>
      <c r="AQ5" s="597"/>
      <c r="AR5" s="597"/>
      <c r="AS5" s="597"/>
      <c r="AT5" s="597"/>
      <c r="AU5" s="597"/>
      <c r="AV5" s="597"/>
      <c r="AW5" s="597"/>
      <c r="AX5" s="597"/>
      <c r="AY5" s="597"/>
      <c r="AZ5" s="597"/>
      <c r="BA5" s="597"/>
      <c r="BB5" s="597"/>
      <c r="BC5" s="597"/>
      <c r="BD5" s="597"/>
      <c r="BE5" s="597"/>
      <c r="BF5" s="598"/>
      <c r="BG5" s="610">
        <v>165317</v>
      </c>
      <c r="BH5" s="611"/>
      <c r="BI5" s="611"/>
      <c r="BJ5" s="611"/>
      <c r="BK5" s="611"/>
      <c r="BL5" s="611"/>
      <c r="BM5" s="611"/>
      <c r="BN5" s="612"/>
      <c r="BO5" s="613">
        <v>98.1</v>
      </c>
      <c r="BP5" s="613"/>
      <c r="BQ5" s="613"/>
      <c r="BR5" s="613"/>
      <c r="BS5" s="614">
        <v>2222</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18718</v>
      </c>
      <c r="S6" s="611"/>
      <c r="T6" s="611"/>
      <c r="U6" s="611"/>
      <c r="V6" s="611"/>
      <c r="W6" s="611"/>
      <c r="X6" s="611"/>
      <c r="Y6" s="612"/>
      <c r="Z6" s="613">
        <v>0.4</v>
      </c>
      <c r="AA6" s="613"/>
      <c r="AB6" s="613"/>
      <c r="AC6" s="613"/>
      <c r="AD6" s="614">
        <v>18718</v>
      </c>
      <c r="AE6" s="614"/>
      <c r="AF6" s="614"/>
      <c r="AG6" s="614"/>
      <c r="AH6" s="614"/>
      <c r="AI6" s="614"/>
      <c r="AJ6" s="614"/>
      <c r="AK6" s="614"/>
      <c r="AL6" s="615">
        <v>1</v>
      </c>
      <c r="AM6" s="616"/>
      <c r="AN6" s="616"/>
      <c r="AO6" s="617"/>
      <c r="AP6" s="607" t="s">
        <v>222</v>
      </c>
      <c r="AQ6" s="608"/>
      <c r="AR6" s="608"/>
      <c r="AS6" s="608"/>
      <c r="AT6" s="608"/>
      <c r="AU6" s="608"/>
      <c r="AV6" s="608"/>
      <c r="AW6" s="608"/>
      <c r="AX6" s="608"/>
      <c r="AY6" s="608"/>
      <c r="AZ6" s="608"/>
      <c r="BA6" s="608"/>
      <c r="BB6" s="608"/>
      <c r="BC6" s="608"/>
      <c r="BD6" s="608"/>
      <c r="BE6" s="608"/>
      <c r="BF6" s="609"/>
      <c r="BG6" s="610">
        <v>165317</v>
      </c>
      <c r="BH6" s="611"/>
      <c r="BI6" s="611"/>
      <c r="BJ6" s="611"/>
      <c r="BK6" s="611"/>
      <c r="BL6" s="611"/>
      <c r="BM6" s="611"/>
      <c r="BN6" s="612"/>
      <c r="BO6" s="613">
        <v>98.1</v>
      </c>
      <c r="BP6" s="613"/>
      <c r="BQ6" s="613"/>
      <c r="BR6" s="613"/>
      <c r="BS6" s="614">
        <v>2222</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48561</v>
      </c>
      <c r="CS6" s="611"/>
      <c r="CT6" s="611"/>
      <c r="CU6" s="611"/>
      <c r="CV6" s="611"/>
      <c r="CW6" s="611"/>
      <c r="CX6" s="611"/>
      <c r="CY6" s="612"/>
      <c r="CZ6" s="604">
        <v>1.2</v>
      </c>
      <c r="DA6" s="605"/>
      <c r="DB6" s="605"/>
      <c r="DC6" s="621"/>
      <c r="DD6" s="619" t="s">
        <v>122</v>
      </c>
      <c r="DE6" s="611"/>
      <c r="DF6" s="611"/>
      <c r="DG6" s="611"/>
      <c r="DH6" s="611"/>
      <c r="DI6" s="611"/>
      <c r="DJ6" s="611"/>
      <c r="DK6" s="611"/>
      <c r="DL6" s="611"/>
      <c r="DM6" s="611"/>
      <c r="DN6" s="611"/>
      <c r="DO6" s="611"/>
      <c r="DP6" s="612"/>
      <c r="DQ6" s="619">
        <v>48561</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61</v>
      </c>
      <c r="S7" s="611"/>
      <c r="T7" s="611"/>
      <c r="U7" s="611"/>
      <c r="V7" s="611"/>
      <c r="W7" s="611"/>
      <c r="X7" s="611"/>
      <c r="Y7" s="612"/>
      <c r="Z7" s="613">
        <v>0</v>
      </c>
      <c r="AA7" s="613"/>
      <c r="AB7" s="613"/>
      <c r="AC7" s="613"/>
      <c r="AD7" s="614">
        <v>61</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74288</v>
      </c>
      <c r="BH7" s="611"/>
      <c r="BI7" s="611"/>
      <c r="BJ7" s="611"/>
      <c r="BK7" s="611"/>
      <c r="BL7" s="611"/>
      <c r="BM7" s="611"/>
      <c r="BN7" s="612"/>
      <c r="BO7" s="613">
        <v>44.1</v>
      </c>
      <c r="BP7" s="613"/>
      <c r="BQ7" s="613"/>
      <c r="BR7" s="613"/>
      <c r="BS7" s="614">
        <v>2222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911458</v>
      </c>
      <c r="CS7" s="611"/>
      <c r="CT7" s="611"/>
      <c r="CU7" s="611"/>
      <c r="CV7" s="611"/>
      <c r="CW7" s="611"/>
      <c r="CX7" s="611"/>
      <c r="CY7" s="612"/>
      <c r="CZ7" s="613">
        <v>21.7</v>
      </c>
      <c r="DA7" s="613"/>
      <c r="DB7" s="613"/>
      <c r="DC7" s="613"/>
      <c r="DD7" s="619">
        <v>134945</v>
      </c>
      <c r="DE7" s="611"/>
      <c r="DF7" s="611"/>
      <c r="DG7" s="611"/>
      <c r="DH7" s="611"/>
      <c r="DI7" s="611"/>
      <c r="DJ7" s="611"/>
      <c r="DK7" s="611"/>
      <c r="DL7" s="611"/>
      <c r="DM7" s="611"/>
      <c r="DN7" s="611"/>
      <c r="DO7" s="611"/>
      <c r="DP7" s="612"/>
      <c r="DQ7" s="619">
        <v>762917</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1504</v>
      </c>
      <c r="S8" s="611"/>
      <c r="T8" s="611"/>
      <c r="U8" s="611"/>
      <c r="V8" s="611"/>
      <c r="W8" s="611"/>
      <c r="X8" s="611"/>
      <c r="Y8" s="612"/>
      <c r="Z8" s="613">
        <v>0</v>
      </c>
      <c r="AA8" s="613"/>
      <c r="AB8" s="613"/>
      <c r="AC8" s="613"/>
      <c r="AD8" s="614">
        <v>1504</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4141</v>
      </c>
      <c r="BH8" s="611"/>
      <c r="BI8" s="611"/>
      <c r="BJ8" s="611"/>
      <c r="BK8" s="611"/>
      <c r="BL8" s="611"/>
      <c r="BM8" s="611"/>
      <c r="BN8" s="612"/>
      <c r="BO8" s="613">
        <v>2.5</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582621</v>
      </c>
      <c r="CS8" s="611"/>
      <c r="CT8" s="611"/>
      <c r="CU8" s="611"/>
      <c r="CV8" s="611"/>
      <c r="CW8" s="611"/>
      <c r="CX8" s="611"/>
      <c r="CY8" s="612"/>
      <c r="CZ8" s="613">
        <v>13.9</v>
      </c>
      <c r="DA8" s="613"/>
      <c r="DB8" s="613"/>
      <c r="DC8" s="613"/>
      <c r="DD8" s="619">
        <v>3803</v>
      </c>
      <c r="DE8" s="611"/>
      <c r="DF8" s="611"/>
      <c r="DG8" s="611"/>
      <c r="DH8" s="611"/>
      <c r="DI8" s="611"/>
      <c r="DJ8" s="611"/>
      <c r="DK8" s="611"/>
      <c r="DL8" s="611"/>
      <c r="DM8" s="611"/>
      <c r="DN8" s="611"/>
      <c r="DO8" s="611"/>
      <c r="DP8" s="612"/>
      <c r="DQ8" s="619">
        <v>436754</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1531</v>
      </c>
      <c r="S9" s="611"/>
      <c r="T9" s="611"/>
      <c r="U9" s="611"/>
      <c r="V9" s="611"/>
      <c r="W9" s="611"/>
      <c r="X9" s="611"/>
      <c r="Y9" s="612"/>
      <c r="Z9" s="613">
        <v>0</v>
      </c>
      <c r="AA9" s="613"/>
      <c r="AB9" s="613"/>
      <c r="AC9" s="613"/>
      <c r="AD9" s="614">
        <v>1531</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58730</v>
      </c>
      <c r="BH9" s="611"/>
      <c r="BI9" s="611"/>
      <c r="BJ9" s="611"/>
      <c r="BK9" s="611"/>
      <c r="BL9" s="611"/>
      <c r="BM9" s="611"/>
      <c r="BN9" s="612"/>
      <c r="BO9" s="613">
        <v>34.9</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195540</v>
      </c>
      <c r="CS9" s="611"/>
      <c r="CT9" s="611"/>
      <c r="CU9" s="611"/>
      <c r="CV9" s="611"/>
      <c r="CW9" s="611"/>
      <c r="CX9" s="611"/>
      <c r="CY9" s="612"/>
      <c r="CZ9" s="613">
        <v>4.7</v>
      </c>
      <c r="DA9" s="613"/>
      <c r="DB9" s="613"/>
      <c r="DC9" s="613"/>
      <c r="DD9" s="619">
        <v>825</v>
      </c>
      <c r="DE9" s="611"/>
      <c r="DF9" s="611"/>
      <c r="DG9" s="611"/>
      <c r="DH9" s="611"/>
      <c r="DI9" s="611"/>
      <c r="DJ9" s="611"/>
      <c r="DK9" s="611"/>
      <c r="DL9" s="611"/>
      <c r="DM9" s="611"/>
      <c r="DN9" s="611"/>
      <c r="DO9" s="611"/>
      <c r="DP9" s="612"/>
      <c r="DQ9" s="619">
        <v>111562</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8386</v>
      </c>
      <c r="BH10" s="611"/>
      <c r="BI10" s="611"/>
      <c r="BJ10" s="611"/>
      <c r="BK10" s="611"/>
      <c r="BL10" s="611"/>
      <c r="BM10" s="611"/>
      <c r="BN10" s="612"/>
      <c r="BO10" s="613">
        <v>5</v>
      </c>
      <c r="BP10" s="613"/>
      <c r="BQ10" s="613"/>
      <c r="BR10" s="613"/>
      <c r="BS10" s="614">
        <v>1358</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45639</v>
      </c>
      <c r="S11" s="611"/>
      <c r="T11" s="611"/>
      <c r="U11" s="611"/>
      <c r="V11" s="611"/>
      <c r="W11" s="611"/>
      <c r="X11" s="611"/>
      <c r="Y11" s="612"/>
      <c r="Z11" s="615">
        <v>1</v>
      </c>
      <c r="AA11" s="616"/>
      <c r="AB11" s="616"/>
      <c r="AC11" s="622"/>
      <c r="AD11" s="619">
        <v>45639</v>
      </c>
      <c r="AE11" s="611"/>
      <c r="AF11" s="611"/>
      <c r="AG11" s="611"/>
      <c r="AH11" s="611"/>
      <c r="AI11" s="611"/>
      <c r="AJ11" s="611"/>
      <c r="AK11" s="612"/>
      <c r="AL11" s="615">
        <v>2.2999999999999998</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3031</v>
      </c>
      <c r="BH11" s="611"/>
      <c r="BI11" s="611"/>
      <c r="BJ11" s="611"/>
      <c r="BK11" s="611"/>
      <c r="BL11" s="611"/>
      <c r="BM11" s="611"/>
      <c r="BN11" s="612"/>
      <c r="BO11" s="613">
        <v>1.8</v>
      </c>
      <c r="BP11" s="613"/>
      <c r="BQ11" s="613"/>
      <c r="BR11" s="613"/>
      <c r="BS11" s="614">
        <v>864</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558181</v>
      </c>
      <c r="CS11" s="611"/>
      <c r="CT11" s="611"/>
      <c r="CU11" s="611"/>
      <c r="CV11" s="611"/>
      <c r="CW11" s="611"/>
      <c r="CX11" s="611"/>
      <c r="CY11" s="612"/>
      <c r="CZ11" s="613">
        <v>13.3</v>
      </c>
      <c r="DA11" s="613"/>
      <c r="DB11" s="613"/>
      <c r="DC11" s="613"/>
      <c r="DD11" s="619">
        <v>401465</v>
      </c>
      <c r="DE11" s="611"/>
      <c r="DF11" s="611"/>
      <c r="DG11" s="611"/>
      <c r="DH11" s="611"/>
      <c r="DI11" s="611"/>
      <c r="DJ11" s="611"/>
      <c r="DK11" s="611"/>
      <c r="DL11" s="611"/>
      <c r="DM11" s="611"/>
      <c r="DN11" s="611"/>
      <c r="DO11" s="611"/>
      <c r="DP11" s="612"/>
      <c r="DQ11" s="619">
        <v>140977</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79567</v>
      </c>
      <c r="BH12" s="611"/>
      <c r="BI12" s="611"/>
      <c r="BJ12" s="611"/>
      <c r="BK12" s="611"/>
      <c r="BL12" s="611"/>
      <c r="BM12" s="611"/>
      <c r="BN12" s="612"/>
      <c r="BO12" s="613">
        <v>47.2</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91438</v>
      </c>
      <c r="CS12" s="611"/>
      <c r="CT12" s="611"/>
      <c r="CU12" s="611"/>
      <c r="CV12" s="611"/>
      <c r="CW12" s="611"/>
      <c r="CX12" s="611"/>
      <c r="CY12" s="612"/>
      <c r="CZ12" s="613">
        <v>2.2000000000000002</v>
      </c>
      <c r="DA12" s="613"/>
      <c r="DB12" s="613"/>
      <c r="DC12" s="613"/>
      <c r="DD12" s="619" t="s">
        <v>122</v>
      </c>
      <c r="DE12" s="611"/>
      <c r="DF12" s="611"/>
      <c r="DG12" s="611"/>
      <c r="DH12" s="611"/>
      <c r="DI12" s="611"/>
      <c r="DJ12" s="611"/>
      <c r="DK12" s="611"/>
      <c r="DL12" s="611"/>
      <c r="DM12" s="611"/>
      <c r="DN12" s="611"/>
      <c r="DO12" s="611"/>
      <c r="DP12" s="612"/>
      <c r="DQ12" s="619">
        <v>38414</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79565</v>
      </c>
      <c r="BH13" s="611"/>
      <c r="BI13" s="611"/>
      <c r="BJ13" s="611"/>
      <c r="BK13" s="611"/>
      <c r="BL13" s="611"/>
      <c r="BM13" s="611"/>
      <c r="BN13" s="612"/>
      <c r="BO13" s="613">
        <v>47.2</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498526</v>
      </c>
      <c r="CS13" s="611"/>
      <c r="CT13" s="611"/>
      <c r="CU13" s="611"/>
      <c r="CV13" s="611"/>
      <c r="CW13" s="611"/>
      <c r="CX13" s="611"/>
      <c r="CY13" s="612"/>
      <c r="CZ13" s="613">
        <v>11.9</v>
      </c>
      <c r="DA13" s="613"/>
      <c r="DB13" s="613"/>
      <c r="DC13" s="613"/>
      <c r="DD13" s="619">
        <v>373087</v>
      </c>
      <c r="DE13" s="611"/>
      <c r="DF13" s="611"/>
      <c r="DG13" s="611"/>
      <c r="DH13" s="611"/>
      <c r="DI13" s="611"/>
      <c r="DJ13" s="611"/>
      <c r="DK13" s="611"/>
      <c r="DL13" s="611"/>
      <c r="DM13" s="611"/>
      <c r="DN13" s="611"/>
      <c r="DO13" s="611"/>
      <c r="DP13" s="612"/>
      <c r="DQ13" s="619">
        <v>92854</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161</v>
      </c>
      <c r="S14" s="611"/>
      <c r="T14" s="611"/>
      <c r="U14" s="611"/>
      <c r="V14" s="611"/>
      <c r="W14" s="611"/>
      <c r="X14" s="611"/>
      <c r="Y14" s="612"/>
      <c r="Z14" s="613">
        <v>0</v>
      </c>
      <c r="AA14" s="613"/>
      <c r="AB14" s="613"/>
      <c r="AC14" s="613"/>
      <c r="AD14" s="614">
        <v>161</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8475</v>
      </c>
      <c r="BH14" s="611"/>
      <c r="BI14" s="611"/>
      <c r="BJ14" s="611"/>
      <c r="BK14" s="611"/>
      <c r="BL14" s="611"/>
      <c r="BM14" s="611"/>
      <c r="BN14" s="612"/>
      <c r="BO14" s="613">
        <v>5</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99606</v>
      </c>
      <c r="CS14" s="611"/>
      <c r="CT14" s="611"/>
      <c r="CU14" s="611"/>
      <c r="CV14" s="611"/>
      <c r="CW14" s="611"/>
      <c r="CX14" s="611"/>
      <c r="CY14" s="612"/>
      <c r="CZ14" s="613">
        <v>2.4</v>
      </c>
      <c r="DA14" s="613"/>
      <c r="DB14" s="613"/>
      <c r="DC14" s="613"/>
      <c r="DD14" s="619">
        <v>8547</v>
      </c>
      <c r="DE14" s="611"/>
      <c r="DF14" s="611"/>
      <c r="DG14" s="611"/>
      <c r="DH14" s="611"/>
      <c r="DI14" s="611"/>
      <c r="DJ14" s="611"/>
      <c r="DK14" s="611"/>
      <c r="DL14" s="611"/>
      <c r="DM14" s="611"/>
      <c r="DN14" s="611"/>
      <c r="DO14" s="611"/>
      <c r="DP14" s="612"/>
      <c r="DQ14" s="619">
        <v>89377</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2987</v>
      </c>
      <c r="BH15" s="611"/>
      <c r="BI15" s="611"/>
      <c r="BJ15" s="611"/>
      <c r="BK15" s="611"/>
      <c r="BL15" s="611"/>
      <c r="BM15" s="611"/>
      <c r="BN15" s="612"/>
      <c r="BO15" s="613">
        <v>1.8</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607953</v>
      </c>
      <c r="CS15" s="611"/>
      <c r="CT15" s="611"/>
      <c r="CU15" s="611"/>
      <c r="CV15" s="611"/>
      <c r="CW15" s="611"/>
      <c r="CX15" s="611"/>
      <c r="CY15" s="612"/>
      <c r="CZ15" s="613">
        <v>14.5</v>
      </c>
      <c r="DA15" s="613"/>
      <c r="DB15" s="613"/>
      <c r="DC15" s="613"/>
      <c r="DD15" s="619">
        <v>410333</v>
      </c>
      <c r="DE15" s="611"/>
      <c r="DF15" s="611"/>
      <c r="DG15" s="611"/>
      <c r="DH15" s="611"/>
      <c r="DI15" s="611"/>
      <c r="DJ15" s="611"/>
      <c r="DK15" s="611"/>
      <c r="DL15" s="611"/>
      <c r="DM15" s="611"/>
      <c r="DN15" s="611"/>
      <c r="DO15" s="611"/>
      <c r="DP15" s="612"/>
      <c r="DQ15" s="619">
        <v>308420</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2928</v>
      </c>
      <c r="S16" s="611"/>
      <c r="T16" s="611"/>
      <c r="U16" s="611"/>
      <c r="V16" s="611"/>
      <c r="W16" s="611"/>
      <c r="X16" s="611"/>
      <c r="Y16" s="612"/>
      <c r="Z16" s="613">
        <v>0.1</v>
      </c>
      <c r="AA16" s="613"/>
      <c r="AB16" s="613"/>
      <c r="AC16" s="613"/>
      <c r="AD16" s="614">
        <v>2928</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1419</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5</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5316</v>
      </c>
      <c r="S17" s="611"/>
      <c r="T17" s="611"/>
      <c r="U17" s="611"/>
      <c r="V17" s="611"/>
      <c r="W17" s="611"/>
      <c r="X17" s="611"/>
      <c r="Y17" s="612"/>
      <c r="Z17" s="613">
        <v>0.1</v>
      </c>
      <c r="AA17" s="613"/>
      <c r="AB17" s="613"/>
      <c r="AC17" s="613"/>
      <c r="AD17" s="614">
        <v>5316</v>
      </c>
      <c r="AE17" s="614"/>
      <c r="AF17" s="614"/>
      <c r="AG17" s="614"/>
      <c r="AH17" s="614"/>
      <c r="AI17" s="614"/>
      <c r="AJ17" s="614"/>
      <c r="AK17" s="614"/>
      <c r="AL17" s="615">
        <v>0.3</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606122</v>
      </c>
      <c r="CS17" s="611"/>
      <c r="CT17" s="611"/>
      <c r="CU17" s="611"/>
      <c r="CV17" s="611"/>
      <c r="CW17" s="611"/>
      <c r="CX17" s="611"/>
      <c r="CY17" s="612"/>
      <c r="CZ17" s="613">
        <v>14.4</v>
      </c>
      <c r="DA17" s="613"/>
      <c r="DB17" s="613"/>
      <c r="DC17" s="613"/>
      <c r="DD17" s="619" t="s">
        <v>122</v>
      </c>
      <c r="DE17" s="611"/>
      <c r="DF17" s="611"/>
      <c r="DG17" s="611"/>
      <c r="DH17" s="611"/>
      <c r="DI17" s="611"/>
      <c r="DJ17" s="611"/>
      <c r="DK17" s="611"/>
      <c r="DL17" s="611"/>
      <c r="DM17" s="611"/>
      <c r="DN17" s="611"/>
      <c r="DO17" s="611"/>
      <c r="DP17" s="612"/>
      <c r="DQ17" s="619">
        <v>606122</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163</v>
      </c>
      <c r="S18" s="611"/>
      <c r="T18" s="611"/>
      <c r="U18" s="611"/>
      <c r="V18" s="611"/>
      <c r="W18" s="611"/>
      <c r="X18" s="611"/>
      <c r="Y18" s="612"/>
      <c r="Z18" s="613">
        <v>0</v>
      </c>
      <c r="AA18" s="613"/>
      <c r="AB18" s="613"/>
      <c r="AC18" s="613"/>
      <c r="AD18" s="614">
        <v>163</v>
      </c>
      <c r="AE18" s="614"/>
      <c r="AF18" s="614"/>
      <c r="AG18" s="614"/>
      <c r="AH18" s="614"/>
      <c r="AI18" s="614"/>
      <c r="AJ18" s="614"/>
      <c r="AK18" s="614"/>
      <c r="AL18" s="615">
        <v>0</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163</v>
      </c>
      <c r="S19" s="611"/>
      <c r="T19" s="611"/>
      <c r="U19" s="611"/>
      <c r="V19" s="611"/>
      <c r="W19" s="611"/>
      <c r="X19" s="611"/>
      <c r="Y19" s="612"/>
      <c r="Z19" s="613">
        <v>0</v>
      </c>
      <c r="AA19" s="613"/>
      <c r="AB19" s="613"/>
      <c r="AC19" s="613"/>
      <c r="AD19" s="614">
        <v>163</v>
      </c>
      <c r="AE19" s="614"/>
      <c r="AF19" s="614"/>
      <c r="AG19" s="614"/>
      <c r="AH19" s="614"/>
      <c r="AI19" s="614"/>
      <c r="AJ19" s="614"/>
      <c r="AK19" s="614"/>
      <c r="AL19" s="615">
        <v>0</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3166</v>
      </c>
      <c r="BH19" s="611"/>
      <c r="BI19" s="611"/>
      <c r="BJ19" s="611"/>
      <c r="BK19" s="611"/>
      <c r="BL19" s="611"/>
      <c r="BM19" s="611"/>
      <c r="BN19" s="612"/>
      <c r="BO19" s="613">
        <v>1.9</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3166</v>
      </c>
      <c r="BH20" s="611"/>
      <c r="BI20" s="611"/>
      <c r="BJ20" s="611"/>
      <c r="BK20" s="611"/>
      <c r="BL20" s="611"/>
      <c r="BM20" s="611"/>
      <c r="BN20" s="612"/>
      <c r="BO20" s="613">
        <v>1.9</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4201425</v>
      </c>
      <c r="CS20" s="611"/>
      <c r="CT20" s="611"/>
      <c r="CU20" s="611"/>
      <c r="CV20" s="611"/>
      <c r="CW20" s="611"/>
      <c r="CX20" s="611"/>
      <c r="CY20" s="612"/>
      <c r="CZ20" s="613">
        <v>100</v>
      </c>
      <c r="DA20" s="613"/>
      <c r="DB20" s="613"/>
      <c r="DC20" s="613"/>
      <c r="DD20" s="619">
        <v>1333005</v>
      </c>
      <c r="DE20" s="611"/>
      <c r="DF20" s="611"/>
      <c r="DG20" s="611"/>
      <c r="DH20" s="611"/>
      <c r="DI20" s="611"/>
      <c r="DJ20" s="611"/>
      <c r="DK20" s="611"/>
      <c r="DL20" s="611"/>
      <c r="DM20" s="611"/>
      <c r="DN20" s="611"/>
      <c r="DO20" s="611"/>
      <c r="DP20" s="612"/>
      <c r="DQ20" s="619">
        <v>2635963</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1973915</v>
      </c>
      <c r="S21" s="611"/>
      <c r="T21" s="611"/>
      <c r="U21" s="611"/>
      <c r="V21" s="611"/>
      <c r="W21" s="611"/>
      <c r="X21" s="611"/>
      <c r="Y21" s="612"/>
      <c r="Z21" s="613">
        <v>43</v>
      </c>
      <c r="AA21" s="613"/>
      <c r="AB21" s="613"/>
      <c r="AC21" s="613"/>
      <c r="AD21" s="614">
        <v>1715562</v>
      </c>
      <c r="AE21" s="614"/>
      <c r="AF21" s="614"/>
      <c r="AG21" s="614"/>
      <c r="AH21" s="614"/>
      <c r="AI21" s="614"/>
      <c r="AJ21" s="614"/>
      <c r="AK21" s="614"/>
      <c r="AL21" s="615">
        <v>87.7</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3166</v>
      </c>
      <c r="BH21" s="611"/>
      <c r="BI21" s="611"/>
      <c r="BJ21" s="611"/>
      <c r="BK21" s="611"/>
      <c r="BL21" s="611"/>
      <c r="BM21" s="611"/>
      <c r="BN21" s="612"/>
      <c r="BO21" s="613">
        <v>1.9</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1715562</v>
      </c>
      <c r="S22" s="611"/>
      <c r="T22" s="611"/>
      <c r="U22" s="611"/>
      <c r="V22" s="611"/>
      <c r="W22" s="611"/>
      <c r="X22" s="611"/>
      <c r="Y22" s="612"/>
      <c r="Z22" s="613">
        <v>37.4</v>
      </c>
      <c r="AA22" s="613"/>
      <c r="AB22" s="613"/>
      <c r="AC22" s="613"/>
      <c r="AD22" s="614">
        <v>1715562</v>
      </c>
      <c r="AE22" s="614"/>
      <c r="AF22" s="614"/>
      <c r="AG22" s="614"/>
      <c r="AH22" s="614"/>
      <c r="AI22" s="614"/>
      <c r="AJ22" s="614"/>
      <c r="AK22" s="614"/>
      <c r="AL22" s="615">
        <v>87.7</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258353</v>
      </c>
      <c r="S23" s="611"/>
      <c r="T23" s="611"/>
      <c r="U23" s="611"/>
      <c r="V23" s="611"/>
      <c r="W23" s="611"/>
      <c r="X23" s="611"/>
      <c r="Y23" s="612"/>
      <c r="Z23" s="613">
        <v>5.6</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1409749</v>
      </c>
      <c r="CS24" s="600"/>
      <c r="CT24" s="600"/>
      <c r="CU24" s="600"/>
      <c r="CV24" s="600"/>
      <c r="CW24" s="600"/>
      <c r="CX24" s="600"/>
      <c r="CY24" s="601"/>
      <c r="CZ24" s="604">
        <v>33.6</v>
      </c>
      <c r="DA24" s="605"/>
      <c r="DB24" s="605"/>
      <c r="DC24" s="621"/>
      <c r="DD24" s="642">
        <v>1288926</v>
      </c>
      <c r="DE24" s="600"/>
      <c r="DF24" s="600"/>
      <c r="DG24" s="600"/>
      <c r="DH24" s="600"/>
      <c r="DI24" s="600"/>
      <c r="DJ24" s="600"/>
      <c r="DK24" s="601"/>
      <c r="DL24" s="642">
        <v>1155377</v>
      </c>
      <c r="DM24" s="600"/>
      <c r="DN24" s="600"/>
      <c r="DO24" s="600"/>
      <c r="DP24" s="600"/>
      <c r="DQ24" s="600"/>
      <c r="DR24" s="600"/>
      <c r="DS24" s="600"/>
      <c r="DT24" s="600"/>
      <c r="DU24" s="600"/>
      <c r="DV24" s="601"/>
      <c r="DW24" s="604">
        <v>58.9</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2218419</v>
      </c>
      <c r="S25" s="611"/>
      <c r="T25" s="611"/>
      <c r="U25" s="611"/>
      <c r="V25" s="611"/>
      <c r="W25" s="611"/>
      <c r="X25" s="611"/>
      <c r="Y25" s="612"/>
      <c r="Z25" s="613">
        <v>48.4</v>
      </c>
      <c r="AA25" s="613"/>
      <c r="AB25" s="613"/>
      <c r="AC25" s="613"/>
      <c r="AD25" s="614">
        <v>1956042</v>
      </c>
      <c r="AE25" s="614"/>
      <c r="AF25" s="614"/>
      <c r="AG25" s="614"/>
      <c r="AH25" s="614"/>
      <c r="AI25" s="614"/>
      <c r="AJ25" s="614"/>
      <c r="AK25" s="614"/>
      <c r="AL25" s="615">
        <v>100</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631773</v>
      </c>
      <c r="CS25" s="643"/>
      <c r="CT25" s="643"/>
      <c r="CU25" s="643"/>
      <c r="CV25" s="643"/>
      <c r="CW25" s="643"/>
      <c r="CX25" s="643"/>
      <c r="CY25" s="644"/>
      <c r="CZ25" s="615">
        <v>15</v>
      </c>
      <c r="DA25" s="640"/>
      <c r="DB25" s="640"/>
      <c r="DC25" s="645"/>
      <c r="DD25" s="619">
        <v>601925</v>
      </c>
      <c r="DE25" s="643"/>
      <c r="DF25" s="643"/>
      <c r="DG25" s="643"/>
      <c r="DH25" s="643"/>
      <c r="DI25" s="643"/>
      <c r="DJ25" s="643"/>
      <c r="DK25" s="644"/>
      <c r="DL25" s="619">
        <v>598828</v>
      </c>
      <c r="DM25" s="643"/>
      <c r="DN25" s="643"/>
      <c r="DO25" s="643"/>
      <c r="DP25" s="643"/>
      <c r="DQ25" s="643"/>
      <c r="DR25" s="643"/>
      <c r="DS25" s="643"/>
      <c r="DT25" s="643"/>
      <c r="DU25" s="643"/>
      <c r="DV25" s="644"/>
      <c r="DW25" s="615">
        <v>30.5</v>
      </c>
      <c r="DX25" s="640"/>
      <c r="DY25" s="640"/>
      <c r="DZ25" s="640"/>
      <c r="EA25" s="640"/>
      <c r="EB25" s="640"/>
      <c r="EC25" s="641"/>
    </row>
    <row r="26" spans="2:133" ht="11.25" customHeight="1" x14ac:dyDescent="0.15">
      <c r="B26" s="607" t="s">
        <v>284</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361375</v>
      </c>
      <c r="CS26" s="611"/>
      <c r="CT26" s="611"/>
      <c r="CU26" s="611"/>
      <c r="CV26" s="611"/>
      <c r="CW26" s="611"/>
      <c r="CX26" s="611"/>
      <c r="CY26" s="612"/>
      <c r="CZ26" s="615">
        <v>8.6</v>
      </c>
      <c r="DA26" s="640"/>
      <c r="DB26" s="640"/>
      <c r="DC26" s="645"/>
      <c r="DD26" s="619">
        <v>339739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287</v>
      </c>
      <c r="C27" s="608"/>
      <c r="D27" s="608"/>
      <c r="E27" s="608"/>
      <c r="F27" s="608"/>
      <c r="G27" s="608"/>
      <c r="H27" s="608"/>
      <c r="I27" s="608"/>
      <c r="J27" s="608"/>
      <c r="K27" s="608"/>
      <c r="L27" s="608"/>
      <c r="M27" s="608"/>
      <c r="N27" s="608"/>
      <c r="O27" s="608"/>
      <c r="P27" s="608"/>
      <c r="Q27" s="609"/>
      <c r="R27" s="610">
        <v>8298</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168483</v>
      </c>
      <c r="BH27" s="611"/>
      <c r="BI27" s="611"/>
      <c r="BJ27" s="611"/>
      <c r="BK27" s="611"/>
      <c r="BL27" s="611"/>
      <c r="BM27" s="611"/>
      <c r="BN27" s="612"/>
      <c r="BO27" s="613">
        <v>100</v>
      </c>
      <c r="BP27" s="613"/>
      <c r="BQ27" s="613"/>
      <c r="BR27" s="613"/>
      <c r="BS27" s="614">
        <v>2222</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171854</v>
      </c>
      <c r="CS27" s="643"/>
      <c r="CT27" s="643"/>
      <c r="CU27" s="643"/>
      <c r="CV27" s="643"/>
      <c r="CW27" s="643"/>
      <c r="CX27" s="643"/>
      <c r="CY27" s="644"/>
      <c r="CZ27" s="615">
        <v>4.0999999999999996</v>
      </c>
      <c r="DA27" s="640"/>
      <c r="DB27" s="640"/>
      <c r="DC27" s="645"/>
      <c r="DD27" s="619">
        <v>80879</v>
      </c>
      <c r="DE27" s="643"/>
      <c r="DF27" s="643"/>
      <c r="DG27" s="643"/>
      <c r="DH27" s="643"/>
      <c r="DI27" s="643"/>
      <c r="DJ27" s="643"/>
      <c r="DK27" s="644"/>
      <c r="DL27" s="619">
        <v>43121</v>
      </c>
      <c r="DM27" s="643"/>
      <c r="DN27" s="643"/>
      <c r="DO27" s="643"/>
      <c r="DP27" s="643"/>
      <c r="DQ27" s="643"/>
      <c r="DR27" s="643"/>
      <c r="DS27" s="643"/>
      <c r="DT27" s="643"/>
      <c r="DU27" s="643"/>
      <c r="DV27" s="644"/>
      <c r="DW27" s="615">
        <v>2.2000000000000002</v>
      </c>
      <c r="DX27" s="640"/>
      <c r="DY27" s="640"/>
      <c r="DZ27" s="640"/>
      <c r="EA27" s="640"/>
      <c r="EB27" s="640"/>
      <c r="EC27" s="641"/>
    </row>
    <row r="28" spans="2:133" ht="11.25" customHeight="1" x14ac:dyDescent="0.15">
      <c r="B28" s="607" t="s">
        <v>290</v>
      </c>
      <c r="C28" s="608"/>
      <c r="D28" s="608"/>
      <c r="E28" s="608"/>
      <c r="F28" s="608"/>
      <c r="G28" s="608"/>
      <c r="H28" s="608"/>
      <c r="I28" s="608"/>
      <c r="J28" s="608"/>
      <c r="K28" s="608"/>
      <c r="L28" s="608"/>
      <c r="M28" s="608"/>
      <c r="N28" s="608"/>
      <c r="O28" s="608"/>
      <c r="P28" s="608"/>
      <c r="Q28" s="609"/>
      <c r="R28" s="610">
        <v>165015</v>
      </c>
      <c r="S28" s="611"/>
      <c r="T28" s="611"/>
      <c r="U28" s="611"/>
      <c r="V28" s="611"/>
      <c r="W28" s="611"/>
      <c r="X28" s="611"/>
      <c r="Y28" s="612"/>
      <c r="Z28" s="613">
        <v>3.6</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606122</v>
      </c>
      <c r="CS28" s="611"/>
      <c r="CT28" s="611"/>
      <c r="CU28" s="611"/>
      <c r="CV28" s="611"/>
      <c r="CW28" s="611"/>
      <c r="CX28" s="611"/>
      <c r="CY28" s="612"/>
      <c r="CZ28" s="615">
        <v>14.4</v>
      </c>
      <c r="DA28" s="640"/>
      <c r="DB28" s="640"/>
      <c r="DC28" s="645"/>
      <c r="DD28" s="619">
        <v>606122</v>
      </c>
      <c r="DE28" s="611"/>
      <c r="DF28" s="611"/>
      <c r="DG28" s="611"/>
      <c r="DH28" s="611"/>
      <c r="DI28" s="611"/>
      <c r="DJ28" s="611"/>
      <c r="DK28" s="612"/>
      <c r="DL28" s="619">
        <v>513428</v>
      </c>
      <c r="DM28" s="611"/>
      <c r="DN28" s="611"/>
      <c r="DO28" s="611"/>
      <c r="DP28" s="611"/>
      <c r="DQ28" s="611"/>
      <c r="DR28" s="611"/>
      <c r="DS28" s="611"/>
      <c r="DT28" s="611"/>
      <c r="DU28" s="611"/>
      <c r="DV28" s="612"/>
      <c r="DW28" s="615">
        <v>26.2</v>
      </c>
      <c r="DX28" s="640"/>
      <c r="DY28" s="640"/>
      <c r="DZ28" s="640"/>
      <c r="EA28" s="640"/>
      <c r="EB28" s="640"/>
      <c r="EC28" s="641"/>
    </row>
    <row r="29" spans="2:133" ht="11.25" customHeight="1" x14ac:dyDescent="0.15">
      <c r="B29" s="607" t="s">
        <v>292</v>
      </c>
      <c r="C29" s="608"/>
      <c r="D29" s="608"/>
      <c r="E29" s="608"/>
      <c r="F29" s="608"/>
      <c r="G29" s="608"/>
      <c r="H29" s="608"/>
      <c r="I29" s="608"/>
      <c r="J29" s="608"/>
      <c r="K29" s="608"/>
      <c r="L29" s="608"/>
      <c r="M29" s="608"/>
      <c r="N29" s="608"/>
      <c r="O29" s="608"/>
      <c r="P29" s="608"/>
      <c r="Q29" s="609"/>
      <c r="R29" s="610">
        <v>10523</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606122</v>
      </c>
      <c r="CS29" s="643"/>
      <c r="CT29" s="643"/>
      <c r="CU29" s="643"/>
      <c r="CV29" s="643"/>
      <c r="CW29" s="643"/>
      <c r="CX29" s="643"/>
      <c r="CY29" s="644"/>
      <c r="CZ29" s="615">
        <v>14.4</v>
      </c>
      <c r="DA29" s="640"/>
      <c r="DB29" s="640"/>
      <c r="DC29" s="645"/>
      <c r="DD29" s="619">
        <v>606122</v>
      </c>
      <c r="DE29" s="643"/>
      <c r="DF29" s="643"/>
      <c r="DG29" s="643"/>
      <c r="DH29" s="643"/>
      <c r="DI29" s="643"/>
      <c r="DJ29" s="643"/>
      <c r="DK29" s="644"/>
      <c r="DL29" s="619">
        <v>513428</v>
      </c>
      <c r="DM29" s="643"/>
      <c r="DN29" s="643"/>
      <c r="DO29" s="643"/>
      <c r="DP29" s="643"/>
      <c r="DQ29" s="643"/>
      <c r="DR29" s="643"/>
      <c r="DS29" s="643"/>
      <c r="DT29" s="643"/>
      <c r="DU29" s="643"/>
      <c r="DV29" s="644"/>
      <c r="DW29" s="615">
        <v>26.2</v>
      </c>
      <c r="DX29" s="640"/>
      <c r="DY29" s="640"/>
      <c r="DZ29" s="640"/>
      <c r="EA29" s="640"/>
      <c r="EB29" s="640"/>
      <c r="EC29" s="641"/>
    </row>
    <row r="30" spans="2:133" ht="11.25" customHeight="1" x14ac:dyDescent="0.15">
      <c r="B30" s="607" t="s">
        <v>294</v>
      </c>
      <c r="C30" s="608"/>
      <c r="D30" s="608"/>
      <c r="E30" s="608"/>
      <c r="F30" s="608"/>
      <c r="G30" s="608"/>
      <c r="H30" s="608"/>
      <c r="I30" s="608"/>
      <c r="J30" s="608"/>
      <c r="K30" s="608"/>
      <c r="L30" s="608"/>
      <c r="M30" s="608"/>
      <c r="N30" s="608"/>
      <c r="O30" s="608"/>
      <c r="P30" s="608"/>
      <c r="Q30" s="609"/>
      <c r="R30" s="610">
        <v>447735</v>
      </c>
      <c r="S30" s="611"/>
      <c r="T30" s="611"/>
      <c r="U30" s="611"/>
      <c r="V30" s="611"/>
      <c r="W30" s="611"/>
      <c r="X30" s="611"/>
      <c r="Y30" s="612"/>
      <c r="Z30" s="613">
        <v>9.8000000000000007</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600186</v>
      </c>
      <c r="CS30" s="611"/>
      <c r="CT30" s="611"/>
      <c r="CU30" s="611"/>
      <c r="CV30" s="611"/>
      <c r="CW30" s="611"/>
      <c r="CX30" s="611"/>
      <c r="CY30" s="612"/>
      <c r="CZ30" s="615">
        <v>14.3</v>
      </c>
      <c r="DA30" s="640"/>
      <c r="DB30" s="640"/>
      <c r="DC30" s="645"/>
      <c r="DD30" s="619">
        <v>600186</v>
      </c>
      <c r="DE30" s="611"/>
      <c r="DF30" s="611"/>
      <c r="DG30" s="611"/>
      <c r="DH30" s="611"/>
      <c r="DI30" s="611"/>
      <c r="DJ30" s="611"/>
      <c r="DK30" s="612"/>
      <c r="DL30" s="619">
        <v>507492</v>
      </c>
      <c r="DM30" s="611"/>
      <c r="DN30" s="611"/>
      <c r="DO30" s="611"/>
      <c r="DP30" s="611"/>
      <c r="DQ30" s="611"/>
      <c r="DR30" s="611"/>
      <c r="DS30" s="611"/>
      <c r="DT30" s="611"/>
      <c r="DU30" s="611"/>
      <c r="DV30" s="612"/>
      <c r="DW30" s="615">
        <v>25.9</v>
      </c>
      <c r="DX30" s="640"/>
      <c r="DY30" s="640"/>
      <c r="DZ30" s="640"/>
      <c r="EA30" s="640"/>
      <c r="EB30" s="640"/>
      <c r="EC30" s="641"/>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99.5</v>
      </c>
      <c r="BH31" s="654"/>
      <c r="BI31" s="654"/>
      <c r="BJ31" s="654"/>
      <c r="BK31" s="654"/>
      <c r="BL31" s="654"/>
      <c r="BM31" s="605">
        <v>97.7</v>
      </c>
      <c r="BN31" s="654"/>
      <c r="BO31" s="654"/>
      <c r="BP31" s="654"/>
      <c r="BQ31" s="655"/>
      <c r="BR31" s="657">
        <v>99.2</v>
      </c>
      <c r="BS31" s="654"/>
      <c r="BT31" s="654"/>
      <c r="BU31" s="654"/>
      <c r="BV31" s="654"/>
      <c r="BW31" s="654"/>
      <c r="BX31" s="605">
        <v>97.6</v>
      </c>
      <c r="BY31" s="654"/>
      <c r="BZ31" s="654"/>
      <c r="CA31" s="654"/>
      <c r="CB31" s="655"/>
      <c r="CD31" s="650"/>
      <c r="CE31" s="651"/>
      <c r="CF31" s="607" t="s">
        <v>301</v>
      </c>
      <c r="CG31" s="608"/>
      <c r="CH31" s="608"/>
      <c r="CI31" s="608"/>
      <c r="CJ31" s="608"/>
      <c r="CK31" s="608"/>
      <c r="CL31" s="608"/>
      <c r="CM31" s="608"/>
      <c r="CN31" s="608"/>
      <c r="CO31" s="608"/>
      <c r="CP31" s="608"/>
      <c r="CQ31" s="609"/>
      <c r="CR31" s="610">
        <v>5936</v>
      </c>
      <c r="CS31" s="643"/>
      <c r="CT31" s="643"/>
      <c r="CU31" s="643"/>
      <c r="CV31" s="643"/>
      <c r="CW31" s="643"/>
      <c r="CX31" s="643"/>
      <c r="CY31" s="644"/>
      <c r="CZ31" s="615">
        <v>0.1</v>
      </c>
      <c r="DA31" s="640"/>
      <c r="DB31" s="640"/>
      <c r="DC31" s="645"/>
      <c r="DD31" s="619">
        <v>5936</v>
      </c>
      <c r="DE31" s="643"/>
      <c r="DF31" s="643"/>
      <c r="DG31" s="643"/>
      <c r="DH31" s="643"/>
      <c r="DI31" s="643"/>
      <c r="DJ31" s="643"/>
      <c r="DK31" s="644"/>
      <c r="DL31" s="619">
        <v>5936</v>
      </c>
      <c r="DM31" s="643"/>
      <c r="DN31" s="643"/>
      <c r="DO31" s="643"/>
      <c r="DP31" s="643"/>
      <c r="DQ31" s="643"/>
      <c r="DR31" s="643"/>
      <c r="DS31" s="643"/>
      <c r="DT31" s="643"/>
      <c r="DU31" s="643"/>
      <c r="DV31" s="644"/>
      <c r="DW31" s="615">
        <v>0.3</v>
      </c>
      <c r="DX31" s="640"/>
      <c r="DY31" s="640"/>
      <c r="DZ31" s="640"/>
      <c r="EA31" s="640"/>
      <c r="EB31" s="640"/>
      <c r="EC31" s="641"/>
    </row>
    <row r="32" spans="2:133" ht="11.25" customHeight="1" x14ac:dyDescent="0.15">
      <c r="B32" s="607" t="s">
        <v>302</v>
      </c>
      <c r="C32" s="608"/>
      <c r="D32" s="608"/>
      <c r="E32" s="608"/>
      <c r="F32" s="608"/>
      <c r="G32" s="608"/>
      <c r="H32" s="608"/>
      <c r="I32" s="608"/>
      <c r="J32" s="608"/>
      <c r="K32" s="608"/>
      <c r="L32" s="608"/>
      <c r="M32" s="608"/>
      <c r="N32" s="608"/>
      <c r="O32" s="608"/>
      <c r="P32" s="608"/>
      <c r="Q32" s="609"/>
      <c r="R32" s="610">
        <v>316177</v>
      </c>
      <c r="S32" s="611"/>
      <c r="T32" s="611"/>
      <c r="U32" s="611"/>
      <c r="V32" s="611"/>
      <c r="W32" s="611"/>
      <c r="X32" s="611"/>
      <c r="Y32" s="612"/>
      <c r="Z32" s="613">
        <v>6.9</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99.7</v>
      </c>
      <c r="BH32" s="643"/>
      <c r="BI32" s="643"/>
      <c r="BJ32" s="643"/>
      <c r="BK32" s="643"/>
      <c r="BL32" s="643"/>
      <c r="BM32" s="616">
        <v>99.5</v>
      </c>
      <c r="BN32" s="643"/>
      <c r="BO32" s="643"/>
      <c r="BP32" s="643"/>
      <c r="BQ32" s="656"/>
      <c r="BR32" s="667">
        <v>99.2</v>
      </c>
      <c r="BS32" s="643"/>
      <c r="BT32" s="643"/>
      <c r="BU32" s="643"/>
      <c r="BV32" s="643"/>
      <c r="BW32" s="643"/>
      <c r="BX32" s="616">
        <v>98.9</v>
      </c>
      <c r="BY32" s="643"/>
      <c r="BZ32" s="643"/>
      <c r="CA32" s="643"/>
      <c r="CB32" s="656"/>
      <c r="CD32" s="652"/>
      <c r="CE32" s="653"/>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306</v>
      </c>
      <c r="C33" s="608"/>
      <c r="D33" s="608"/>
      <c r="E33" s="608"/>
      <c r="F33" s="608"/>
      <c r="G33" s="608"/>
      <c r="H33" s="608"/>
      <c r="I33" s="608"/>
      <c r="J33" s="608"/>
      <c r="K33" s="608"/>
      <c r="L33" s="608"/>
      <c r="M33" s="608"/>
      <c r="N33" s="608"/>
      <c r="O33" s="608"/>
      <c r="P33" s="608"/>
      <c r="Q33" s="609"/>
      <c r="R33" s="610">
        <v>15085</v>
      </c>
      <c r="S33" s="611"/>
      <c r="T33" s="611"/>
      <c r="U33" s="611"/>
      <c r="V33" s="611"/>
      <c r="W33" s="611"/>
      <c r="X33" s="611"/>
      <c r="Y33" s="612"/>
      <c r="Z33" s="613">
        <v>0.3</v>
      </c>
      <c r="AA33" s="613"/>
      <c r="AB33" s="613"/>
      <c r="AC33" s="613"/>
      <c r="AD33" s="614" t="s">
        <v>122</v>
      </c>
      <c r="AE33" s="614"/>
      <c r="AF33" s="614"/>
      <c r="AG33" s="614"/>
      <c r="AH33" s="614"/>
      <c r="AI33" s="614"/>
      <c r="AJ33" s="614"/>
      <c r="AK33" s="614"/>
      <c r="AL33" s="615" t="s">
        <v>122</v>
      </c>
      <c r="AM33" s="616"/>
      <c r="AN33" s="616"/>
      <c r="AO33" s="617"/>
      <c r="AP33" s="662"/>
      <c r="AQ33" s="663"/>
      <c r="AR33" s="663"/>
      <c r="AS33" s="663"/>
      <c r="AT33" s="666"/>
      <c r="AU33" s="213"/>
      <c r="AV33" s="213"/>
      <c r="AW33" s="213"/>
      <c r="AX33" s="631" t="s">
        <v>307</v>
      </c>
      <c r="AY33" s="632"/>
      <c r="AZ33" s="632"/>
      <c r="BA33" s="632"/>
      <c r="BB33" s="632"/>
      <c r="BC33" s="632"/>
      <c r="BD33" s="632"/>
      <c r="BE33" s="632"/>
      <c r="BF33" s="633"/>
      <c r="BG33" s="668">
        <v>99.2</v>
      </c>
      <c r="BH33" s="669"/>
      <c r="BI33" s="669"/>
      <c r="BJ33" s="669"/>
      <c r="BK33" s="669"/>
      <c r="BL33" s="669"/>
      <c r="BM33" s="670">
        <v>95.9</v>
      </c>
      <c r="BN33" s="669"/>
      <c r="BO33" s="669"/>
      <c r="BP33" s="669"/>
      <c r="BQ33" s="671"/>
      <c r="BR33" s="668">
        <v>99.1</v>
      </c>
      <c r="BS33" s="669"/>
      <c r="BT33" s="669"/>
      <c r="BU33" s="669"/>
      <c r="BV33" s="669"/>
      <c r="BW33" s="669"/>
      <c r="BX33" s="670">
        <v>96.1</v>
      </c>
      <c r="BY33" s="669"/>
      <c r="BZ33" s="669"/>
      <c r="CA33" s="669"/>
      <c r="CB33" s="671"/>
      <c r="CD33" s="607" t="s">
        <v>308</v>
      </c>
      <c r="CE33" s="608"/>
      <c r="CF33" s="608"/>
      <c r="CG33" s="608"/>
      <c r="CH33" s="608"/>
      <c r="CI33" s="608"/>
      <c r="CJ33" s="608"/>
      <c r="CK33" s="608"/>
      <c r="CL33" s="608"/>
      <c r="CM33" s="608"/>
      <c r="CN33" s="608"/>
      <c r="CO33" s="608"/>
      <c r="CP33" s="608"/>
      <c r="CQ33" s="609"/>
      <c r="CR33" s="610">
        <v>1457252</v>
      </c>
      <c r="CS33" s="643"/>
      <c r="CT33" s="643"/>
      <c r="CU33" s="643"/>
      <c r="CV33" s="643"/>
      <c r="CW33" s="643"/>
      <c r="CX33" s="643"/>
      <c r="CY33" s="644"/>
      <c r="CZ33" s="615">
        <v>34.700000000000003</v>
      </c>
      <c r="DA33" s="640"/>
      <c r="DB33" s="640"/>
      <c r="DC33" s="645"/>
      <c r="DD33" s="619">
        <v>1080558</v>
      </c>
      <c r="DE33" s="643"/>
      <c r="DF33" s="643"/>
      <c r="DG33" s="643"/>
      <c r="DH33" s="643"/>
      <c r="DI33" s="643"/>
      <c r="DJ33" s="643"/>
      <c r="DK33" s="644"/>
      <c r="DL33" s="619">
        <v>541336</v>
      </c>
      <c r="DM33" s="643"/>
      <c r="DN33" s="643"/>
      <c r="DO33" s="643"/>
      <c r="DP33" s="643"/>
      <c r="DQ33" s="643"/>
      <c r="DR33" s="643"/>
      <c r="DS33" s="643"/>
      <c r="DT33" s="643"/>
      <c r="DU33" s="643"/>
      <c r="DV33" s="644"/>
      <c r="DW33" s="615">
        <v>27.6</v>
      </c>
      <c r="DX33" s="640"/>
      <c r="DY33" s="640"/>
      <c r="DZ33" s="640"/>
      <c r="EA33" s="640"/>
      <c r="EB33" s="640"/>
      <c r="EC33" s="641"/>
    </row>
    <row r="34" spans="2:133" ht="11.25" customHeight="1" x14ac:dyDescent="0.15">
      <c r="B34" s="607" t="s">
        <v>309</v>
      </c>
      <c r="C34" s="608"/>
      <c r="D34" s="608"/>
      <c r="E34" s="608"/>
      <c r="F34" s="608"/>
      <c r="G34" s="608"/>
      <c r="H34" s="608"/>
      <c r="I34" s="608"/>
      <c r="J34" s="608"/>
      <c r="K34" s="608"/>
      <c r="L34" s="608"/>
      <c r="M34" s="608"/>
      <c r="N34" s="608"/>
      <c r="O34" s="608"/>
      <c r="P34" s="608"/>
      <c r="Q34" s="609"/>
      <c r="R34" s="610">
        <v>21346</v>
      </c>
      <c r="S34" s="611"/>
      <c r="T34" s="611"/>
      <c r="U34" s="611"/>
      <c r="V34" s="611"/>
      <c r="W34" s="611"/>
      <c r="X34" s="611"/>
      <c r="Y34" s="612"/>
      <c r="Z34" s="613">
        <v>0.5</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444731</v>
      </c>
      <c r="CS34" s="611"/>
      <c r="CT34" s="611"/>
      <c r="CU34" s="611"/>
      <c r="CV34" s="611"/>
      <c r="CW34" s="611"/>
      <c r="CX34" s="611"/>
      <c r="CY34" s="612"/>
      <c r="CZ34" s="615">
        <v>10.6</v>
      </c>
      <c r="DA34" s="640"/>
      <c r="DB34" s="640"/>
      <c r="DC34" s="645"/>
      <c r="DD34" s="619">
        <v>239372</v>
      </c>
      <c r="DE34" s="611"/>
      <c r="DF34" s="611"/>
      <c r="DG34" s="611"/>
      <c r="DH34" s="611"/>
      <c r="DI34" s="611"/>
      <c r="DJ34" s="611"/>
      <c r="DK34" s="612"/>
      <c r="DL34" s="619">
        <v>198098</v>
      </c>
      <c r="DM34" s="611"/>
      <c r="DN34" s="611"/>
      <c r="DO34" s="611"/>
      <c r="DP34" s="611"/>
      <c r="DQ34" s="611"/>
      <c r="DR34" s="611"/>
      <c r="DS34" s="611"/>
      <c r="DT34" s="611"/>
      <c r="DU34" s="611"/>
      <c r="DV34" s="612"/>
      <c r="DW34" s="615">
        <v>10.1</v>
      </c>
      <c r="DX34" s="640"/>
      <c r="DY34" s="640"/>
      <c r="DZ34" s="640"/>
      <c r="EA34" s="640"/>
      <c r="EB34" s="640"/>
      <c r="EC34" s="641"/>
    </row>
    <row r="35" spans="2:133" ht="11.25" customHeight="1" x14ac:dyDescent="0.15">
      <c r="B35" s="607" t="s">
        <v>311</v>
      </c>
      <c r="C35" s="608"/>
      <c r="D35" s="608"/>
      <c r="E35" s="608"/>
      <c r="F35" s="608"/>
      <c r="G35" s="608"/>
      <c r="H35" s="608"/>
      <c r="I35" s="608"/>
      <c r="J35" s="608"/>
      <c r="K35" s="608"/>
      <c r="L35" s="608"/>
      <c r="M35" s="608"/>
      <c r="N35" s="608"/>
      <c r="O35" s="608"/>
      <c r="P35" s="608"/>
      <c r="Q35" s="609"/>
      <c r="R35" s="610">
        <v>320207</v>
      </c>
      <c r="S35" s="611"/>
      <c r="T35" s="611"/>
      <c r="U35" s="611"/>
      <c r="V35" s="611"/>
      <c r="W35" s="611"/>
      <c r="X35" s="611"/>
      <c r="Y35" s="612"/>
      <c r="Z35" s="613">
        <v>7</v>
      </c>
      <c r="AA35" s="613"/>
      <c r="AB35" s="613"/>
      <c r="AC35" s="613"/>
      <c r="AD35" s="614" t="s">
        <v>122</v>
      </c>
      <c r="AE35" s="614"/>
      <c r="AF35" s="614"/>
      <c r="AG35" s="614"/>
      <c r="AH35" s="614"/>
      <c r="AI35" s="614"/>
      <c r="AJ35" s="614"/>
      <c r="AK35" s="614"/>
      <c r="AL35" s="615" t="s">
        <v>122</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7427</v>
      </c>
      <c r="CS35" s="643"/>
      <c r="CT35" s="643"/>
      <c r="CU35" s="643"/>
      <c r="CV35" s="643"/>
      <c r="CW35" s="643"/>
      <c r="CX35" s="643"/>
      <c r="CY35" s="644"/>
      <c r="CZ35" s="615">
        <v>0.2</v>
      </c>
      <c r="DA35" s="640"/>
      <c r="DB35" s="640"/>
      <c r="DC35" s="645"/>
      <c r="DD35" s="619">
        <v>6630</v>
      </c>
      <c r="DE35" s="643"/>
      <c r="DF35" s="643"/>
      <c r="DG35" s="643"/>
      <c r="DH35" s="643"/>
      <c r="DI35" s="643"/>
      <c r="DJ35" s="643"/>
      <c r="DK35" s="644"/>
      <c r="DL35" s="619" t="s">
        <v>122</v>
      </c>
      <c r="DM35" s="643"/>
      <c r="DN35" s="643"/>
      <c r="DO35" s="643"/>
      <c r="DP35" s="643"/>
      <c r="DQ35" s="643"/>
      <c r="DR35" s="643"/>
      <c r="DS35" s="643"/>
      <c r="DT35" s="643"/>
      <c r="DU35" s="643"/>
      <c r="DV35" s="644"/>
      <c r="DW35" s="615" t="s">
        <v>122</v>
      </c>
      <c r="DX35" s="640"/>
      <c r="DY35" s="640"/>
      <c r="DZ35" s="640"/>
      <c r="EA35" s="640"/>
      <c r="EB35" s="640"/>
      <c r="EC35" s="641"/>
    </row>
    <row r="36" spans="2:133" ht="11.25" customHeight="1" x14ac:dyDescent="0.15">
      <c r="B36" s="607" t="s">
        <v>315</v>
      </c>
      <c r="C36" s="608"/>
      <c r="D36" s="608"/>
      <c r="E36" s="608"/>
      <c r="F36" s="608"/>
      <c r="G36" s="608"/>
      <c r="H36" s="608"/>
      <c r="I36" s="608"/>
      <c r="J36" s="608"/>
      <c r="K36" s="608"/>
      <c r="L36" s="608"/>
      <c r="M36" s="608"/>
      <c r="N36" s="608"/>
      <c r="O36" s="608"/>
      <c r="P36" s="608"/>
      <c r="Q36" s="609"/>
      <c r="R36" s="610">
        <v>374039</v>
      </c>
      <c r="S36" s="611"/>
      <c r="T36" s="611"/>
      <c r="U36" s="611"/>
      <c r="V36" s="611"/>
      <c r="W36" s="611"/>
      <c r="X36" s="611"/>
      <c r="Y36" s="612"/>
      <c r="Z36" s="613">
        <v>8.1999999999999993</v>
      </c>
      <c r="AA36" s="613"/>
      <c r="AB36" s="613"/>
      <c r="AC36" s="613"/>
      <c r="AD36" s="614" t="s">
        <v>122</v>
      </c>
      <c r="AE36" s="614"/>
      <c r="AF36" s="614"/>
      <c r="AG36" s="614"/>
      <c r="AH36" s="614"/>
      <c r="AI36" s="614"/>
      <c r="AJ36" s="614"/>
      <c r="AK36" s="614"/>
      <c r="AL36" s="615" t="s">
        <v>122</v>
      </c>
      <c r="AM36" s="616"/>
      <c r="AN36" s="616"/>
      <c r="AO36" s="617"/>
      <c r="AP36" s="216"/>
      <c r="AQ36" s="676" t="s">
        <v>316</v>
      </c>
      <c r="AR36" s="677"/>
      <c r="AS36" s="677"/>
      <c r="AT36" s="677"/>
      <c r="AU36" s="677"/>
      <c r="AV36" s="677"/>
      <c r="AW36" s="677"/>
      <c r="AX36" s="677"/>
      <c r="AY36" s="678"/>
      <c r="AZ36" s="599">
        <v>245739</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8125</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337506</v>
      </c>
      <c r="CS36" s="611"/>
      <c r="CT36" s="611"/>
      <c r="CU36" s="611"/>
      <c r="CV36" s="611"/>
      <c r="CW36" s="611"/>
      <c r="CX36" s="611"/>
      <c r="CY36" s="612"/>
      <c r="CZ36" s="615">
        <v>8</v>
      </c>
      <c r="DA36" s="640"/>
      <c r="DB36" s="640"/>
      <c r="DC36" s="645"/>
      <c r="DD36" s="619">
        <v>258785</v>
      </c>
      <c r="DE36" s="611"/>
      <c r="DF36" s="611"/>
      <c r="DG36" s="611"/>
      <c r="DH36" s="611"/>
      <c r="DI36" s="611"/>
      <c r="DJ36" s="611"/>
      <c r="DK36" s="612"/>
      <c r="DL36" s="619">
        <v>196067</v>
      </c>
      <c r="DM36" s="611"/>
      <c r="DN36" s="611"/>
      <c r="DO36" s="611"/>
      <c r="DP36" s="611"/>
      <c r="DQ36" s="611"/>
      <c r="DR36" s="611"/>
      <c r="DS36" s="611"/>
      <c r="DT36" s="611"/>
      <c r="DU36" s="611"/>
      <c r="DV36" s="612"/>
      <c r="DW36" s="615">
        <v>10</v>
      </c>
      <c r="DX36" s="640"/>
      <c r="DY36" s="640"/>
      <c r="DZ36" s="640"/>
      <c r="EA36" s="640"/>
      <c r="EB36" s="640"/>
      <c r="EC36" s="641"/>
    </row>
    <row r="37" spans="2:133" ht="11.25" customHeight="1" x14ac:dyDescent="0.15">
      <c r="B37" s="607" t="s">
        <v>319</v>
      </c>
      <c r="C37" s="608"/>
      <c r="D37" s="608"/>
      <c r="E37" s="608"/>
      <c r="F37" s="608"/>
      <c r="G37" s="608"/>
      <c r="H37" s="608"/>
      <c r="I37" s="608"/>
      <c r="J37" s="608"/>
      <c r="K37" s="608"/>
      <c r="L37" s="608"/>
      <c r="M37" s="608"/>
      <c r="N37" s="608"/>
      <c r="O37" s="608"/>
      <c r="P37" s="608"/>
      <c r="Q37" s="609"/>
      <c r="R37" s="610">
        <v>45968</v>
      </c>
      <c r="S37" s="611"/>
      <c r="T37" s="611"/>
      <c r="U37" s="611"/>
      <c r="V37" s="611"/>
      <c r="W37" s="611"/>
      <c r="X37" s="611"/>
      <c r="Y37" s="612"/>
      <c r="Z37" s="613">
        <v>1</v>
      </c>
      <c r="AA37" s="613"/>
      <c r="AB37" s="613"/>
      <c r="AC37" s="613"/>
      <c r="AD37" s="614">
        <v>5</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73249</v>
      </c>
      <c r="BA37" s="611"/>
      <c r="BB37" s="611"/>
      <c r="BC37" s="611"/>
      <c r="BD37" s="643"/>
      <c r="BE37" s="643"/>
      <c r="BF37" s="656"/>
      <c r="BG37" s="607" t="s">
        <v>321</v>
      </c>
      <c r="BH37" s="608"/>
      <c r="BI37" s="608"/>
      <c r="BJ37" s="608"/>
      <c r="BK37" s="608"/>
      <c r="BL37" s="608"/>
      <c r="BM37" s="608"/>
      <c r="BN37" s="608"/>
      <c r="BO37" s="608"/>
      <c r="BP37" s="608"/>
      <c r="BQ37" s="608"/>
      <c r="BR37" s="608"/>
      <c r="BS37" s="608"/>
      <c r="BT37" s="608"/>
      <c r="BU37" s="609"/>
      <c r="BV37" s="610">
        <v>14284</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124174</v>
      </c>
      <c r="CS37" s="643"/>
      <c r="CT37" s="643"/>
      <c r="CU37" s="643"/>
      <c r="CV37" s="643"/>
      <c r="CW37" s="643"/>
      <c r="CX37" s="643"/>
      <c r="CY37" s="644"/>
      <c r="CZ37" s="615">
        <v>3</v>
      </c>
      <c r="DA37" s="640"/>
      <c r="DB37" s="640"/>
      <c r="DC37" s="645"/>
      <c r="DD37" s="619">
        <v>110374</v>
      </c>
      <c r="DE37" s="643"/>
      <c r="DF37" s="643"/>
      <c r="DG37" s="643"/>
      <c r="DH37" s="643"/>
      <c r="DI37" s="643"/>
      <c r="DJ37" s="643"/>
      <c r="DK37" s="644"/>
      <c r="DL37" s="619">
        <v>110374</v>
      </c>
      <c r="DM37" s="643"/>
      <c r="DN37" s="643"/>
      <c r="DO37" s="643"/>
      <c r="DP37" s="643"/>
      <c r="DQ37" s="643"/>
      <c r="DR37" s="643"/>
      <c r="DS37" s="643"/>
      <c r="DT37" s="643"/>
      <c r="DU37" s="643"/>
      <c r="DV37" s="644"/>
      <c r="DW37" s="615">
        <v>5.6</v>
      </c>
      <c r="DX37" s="640"/>
      <c r="DY37" s="640"/>
      <c r="DZ37" s="640"/>
      <c r="EA37" s="640"/>
      <c r="EB37" s="640"/>
      <c r="EC37" s="641"/>
    </row>
    <row r="38" spans="2:133" ht="11.25" customHeight="1" x14ac:dyDescent="0.15">
      <c r="B38" s="607" t="s">
        <v>323</v>
      </c>
      <c r="C38" s="608"/>
      <c r="D38" s="608"/>
      <c r="E38" s="608"/>
      <c r="F38" s="608"/>
      <c r="G38" s="608"/>
      <c r="H38" s="608"/>
      <c r="I38" s="608"/>
      <c r="J38" s="608"/>
      <c r="K38" s="608"/>
      <c r="L38" s="608"/>
      <c r="M38" s="608"/>
      <c r="N38" s="608"/>
      <c r="O38" s="608"/>
      <c r="P38" s="608"/>
      <c r="Q38" s="609"/>
      <c r="R38" s="610">
        <v>644313</v>
      </c>
      <c r="S38" s="611"/>
      <c r="T38" s="611"/>
      <c r="U38" s="611"/>
      <c r="V38" s="611"/>
      <c r="W38" s="611"/>
      <c r="X38" s="611"/>
      <c r="Y38" s="612"/>
      <c r="Z38" s="613">
        <v>14</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39743</v>
      </c>
      <c r="BA38" s="611"/>
      <c r="BB38" s="611"/>
      <c r="BC38" s="611"/>
      <c r="BD38" s="643"/>
      <c r="BE38" s="643"/>
      <c r="BF38" s="656"/>
      <c r="BG38" s="607" t="s">
        <v>325</v>
      </c>
      <c r="BH38" s="608"/>
      <c r="BI38" s="608"/>
      <c r="BJ38" s="608"/>
      <c r="BK38" s="608"/>
      <c r="BL38" s="608"/>
      <c r="BM38" s="608"/>
      <c r="BN38" s="608"/>
      <c r="BO38" s="608"/>
      <c r="BP38" s="608"/>
      <c r="BQ38" s="608"/>
      <c r="BR38" s="608"/>
      <c r="BS38" s="608"/>
      <c r="BT38" s="608"/>
      <c r="BU38" s="609"/>
      <c r="BV38" s="610">
        <v>361</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245739</v>
      </c>
      <c r="CS38" s="611"/>
      <c r="CT38" s="611"/>
      <c r="CU38" s="611"/>
      <c r="CV38" s="611"/>
      <c r="CW38" s="611"/>
      <c r="CX38" s="611"/>
      <c r="CY38" s="612"/>
      <c r="CZ38" s="615">
        <v>5.8</v>
      </c>
      <c r="DA38" s="640"/>
      <c r="DB38" s="640"/>
      <c r="DC38" s="645"/>
      <c r="DD38" s="619">
        <v>216351</v>
      </c>
      <c r="DE38" s="611"/>
      <c r="DF38" s="611"/>
      <c r="DG38" s="611"/>
      <c r="DH38" s="611"/>
      <c r="DI38" s="611"/>
      <c r="DJ38" s="611"/>
      <c r="DK38" s="612"/>
      <c r="DL38" s="619">
        <v>147131</v>
      </c>
      <c r="DM38" s="611"/>
      <c r="DN38" s="611"/>
      <c r="DO38" s="611"/>
      <c r="DP38" s="611"/>
      <c r="DQ38" s="611"/>
      <c r="DR38" s="611"/>
      <c r="DS38" s="611"/>
      <c r="DT38" s="611"/>
      <c r="DU38" s="611"/>
      <c r="DV38" s="612"/>
      <c r="DW38" s="615">
        <v>7.5</v>
      </c>
      <c r="DX38" s="640"/>
      <c r="DY38" s="640"/>
      <c r="DZ38" s="640"/>
      <c r="EA38" s="640"/>
      <c r="EB38" s="640"/>
      <c r="EC38" s="641"/>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t="s">
        <v>122</v>
      </c>
      <c r="BA39" s="611"/>
      <c r="BB39" s="611"/>
      <c r="BC39" s="611"/>
      <c r="BD39" s="643"/>
      <c r="BE39" s="643"/>
      <c r="BF39" s="656"/>
      <c r="BG39" s="607" t="s">
        <v>329</v>
      </c>
      <c r="BH39" s="608"/>
      <c r="BI39" s="608"/>
      <c r="BJ39" s="608"/>
      <c r="BK39" s="608"/>
      <c r="BL39" s="608"/>
      <c r="BM39" s="608"/>
      <c r="BN39" s="608"/>
      <c r="BO39" s="608"/>
      <c r="BP39" s="608"/>
      <c r="BQ39" s="608"/>
      <c r="BR39" s="608"/>
      <c r="BS39" s="608"/>
      <c r="BT39" s="608"/>
      <c r="BU39" s="609"/>
      <c r="BV39" s="610">
        <v>570</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421809</v>
      </c>
      <c r="CS39" s="643"/>
      <c r="CT39" s="643"/>
      <c r="CU39" s="643"/>
      <c r="CV39" s="643"/>
      <c r="CW39" s="643"/>
      <c r="CX39" s="643"/>
      <c r="CY39" s="644"/>
      <c r="CZ39" s="615">
        <v>10</v>
      </c>
      <c r="DA39" s="640"/>
      <c r="DB39" s="640"/>
      <c r="DC39" s="645"/>
      <c r="DD39" s="619">
        <v>359380</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331</v>
      </c>
      <c r="C40" s="608"/>
      <c r="D40" s="608"/>
      <c r="E40" s="608"/>
      <c r="F40" s="608"/>
      <c r="G40" s="608"/>
      <c r="H40" s="608"/>
      <c r="I40" s="608"/>
      <c r="J40" s="608"/>
      <c r="K40" s="608"/>
      <c r="L40" s="608"/>
      <c r="M40" s="608"/>
      <c r="N40" s="608"/>
      <c r="O40" s="608"/>
      <c r="P40" s="608"/>
      <c r="Q40" s="609"/>
      <c r="R40" s="610">
        <v>6713</v>
      </c>
      <c r="S40" s="611"/>
      <c r="T40" s="611"/>
      <c r="U40" s="611"/>
      <c r="V40" s="611"/>
      <c r="W40" s="611"/>
      <c r="X40" s="611"/>
      <c r="Y40" s="612"/>
      <c r="Z40" s="613">
        <v>0.1</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43"/>
      <c r="BE40" s="643"/>
      <c r="BF40" s="656"/>
      <c r="BG40" s="660" t="s">
        <v>333</v>
      </c>
      <c r="BH40" s="661"/>
      <c r="BI40" s="661"/>
      <c r="BJ40" s="661"/>
      <c r="BK40" s="661"/>
      <c r="BL40" s="217"/>
      <c r="BM40" s="608" t="s">
        <v>334</v>
      </c>
      <c r="BN40" s="608"/>
      <c r="BO40" s="608"/>
      <c r="BP40" s="608"/>
      <c r="BQ40" s="608"/>
      <c r="BR40" s="608"/>
      <c r="BS40" s="608"/>
      <c r="BT40" s="608"/>
      <c r="BU40" s="609"/>
      <c r="BV40" s="610">
        <v>68</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40</v>
      </c>
      <c r="CS40" s="611"/>
      <c r="CT40" s="611"/>
      <c r="CU40" s="611"/>
      <c r="CV40" s="611"/>
      <c r="CW40" s="611"/>
      <c r="CX40" s="611"/>
      <c r="CY40" s="612"/>
      <c r="CZ40" s="615">
        <v>0</v>
      </c>
      <c r="DA40" s="640"/>
      <c r="DB40" s="640"/>
      <c r="DC40" s="645"/>
      <c r="DD40" s="619">
        <v>40</v>
      </c>
      <c r="DE40" s="611"/>
      <c r="DF40" s="611"/>
      <c r="DG40" s="611"/>
      <c r="DH40" s="611"/>
      <c r="DI40" s="611"/>
      <c r="DJ40" s="611"/>
      <c r="DK40" s="612"/>
      <c r="DL40" s="619">
        <v>40</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15">
      <c r="B41" s="631" t="s">
        <v>336</v>
      </c>
      <c r="C41" s="632"/>
      <c r="D41" s="632"/>
      <c r="E41" s="632"/>
      <c r="F41" s="632"/>
      <c r="G41" s="632"/>
      <c r="H41" s="632"/>
      <c r="I41" s="632"/>
      <c r="J41" s="632"/>
      <c r="K41" s="632"/>
      <c r="L41" s="632"/>
      <c r="M41" s="632"/>
      <c r="N41" s="632"/>
      <c r="O41" s="632"/>
      <c r="P41" s="632"/>
      <c r="Q41" s="633"/>
      <c r="R41" s="682">
        <v>4587125</v>
      </c>
      <c r="S41" s="683"/>
      <c r="T41" s="683"/>
      <c r="U41" s="683"/>
      <c r="V41" s="683"/>
      <c r="W41" s="683"/>
      <c r="X41" s="683"/>
      <c r="Y41" s="687"/>
      <c r="Z41" s="688">
        <v>100</v>
      </c>
      <c r="AA41" s="688"/>
      <c r="AB41" s="688"/>
      <c r="AC41" s="688"/>
      <c r="AD41" s="689">
        <v>1956047</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48993</v>
      </c>
      <c r="BA41" s="611"/>
      <c r="BB41" s="611"/>
      <c r="BC41" s="611"/>
      <c r="BD41" s="643"/>
      <c r="BE41" s="643"/>
      <c r="BF41" s="656"/>
      <c r="BG41" s="660"/>
      <c r="BH41" s="661"/>
      <c r="BI41" s="661"/>
      <c r="BJ41" s="661"/>
      <c r="BK41" s="661"/>
      <c r="BL41" s="217"/>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83754</v>
      </c>
      <c r="BA42" s="683"/>
      <c r="BB42" s="683"/>
      <c r="BC42" s="683"/>
      <c r="BD42" s="669"/>
      <c r="BE42" s="669"/>
      <c r="BF42" s="671"/>
      <c r="BG42" s="662"/>
      <c r="BH42" s="663"/>
      <c r="BI42" s="663"/>
      <c r="BJ42" s="663"/>
      <c r="BK42" s="663"/>
      <c r="BL42" s="218"/>
      <c r="BM42" s="632" t="s">
        <v>341</v>
      </c>
      <c r="BN42" s="632"/>
      <c r="BO42" s="632"/>
      <c r="BP42" s="632"/>
      <c r="BQ42" s="632"/>
      <c r="BR42" s="632"/>
      <c r="BS42" s="632"/>
      <c r="BT42" s="632"/>
      <c r="BU42" s="633"/>
      <c r="BV42" s="682">
        <v>416</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1334424</v>
      </c>
      <c r="CS42" s="643"/>
      <c r="CT42" s="643"/>
      <c r="CU42" s="643"/>
      <c r="CV42" s="643"/>
      <c r="CW42" s="643"/>
      <c r="CX42" s="643"/>
      <c r="CY42" s="644"/>
      <c r="CZ42" s="615">
        <v>31.8</v>
      </c>
      <c r="DA42" s="640"/>
      <c r="DB42" s="640"/>
      <c r="DC42" s="645"/>
      <c r="DD42" s="619">
        <v>266479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57478</v>
      </c>
      <c r="CS43" s="643"/>
      <c r="CT43" s="643"/>
      <c r="CU43" s="643"/>
      <c r="CV43" s="643"/>
      <c r="CW43" s="643"/>
      <c r="CX43" s="643"/>
      <c r="CY43" s="644"/>
      <c r="CZ43" s="615">
        <v>1.4</v>
      </c>
      <c r="DA43" s="640"/>
      <c r="DB43" s="640"/>
      <c r="DC43" s="645"/>
      <c r="DD43" s="619">
        <v>40481</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1333005</v>
      </c>
      <c r="CS44" s="611"/>
      <c r="CT44" s="611"/>
      <c r="CU44" s="611"/>
      <c r="CV44" s="611"/>
      <c r="CW44" s="611"/>
      <c r="CX44" s="611"/>
      <c r="CY44" s="612"/>
      <c r="CZ44" s="615">
        <v>31.7</v>
      </c>
      <c r="DA44" s="616"/>
      <c r="DB44" s="616"/>
      <c r="DC44" s="622"/>
      <c r="DD44" s="619">
        <v>266474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928692</v>
      </c>
      <c r="CS45" s="643"/>
      <c r="CT45" s="643"/>
      <c r="CU45" s="643"/>
      <c r="CV45" s="643"/>
      <c r="CW45" s="643"/>
      <c r="CX45" s="643"/>
      <c r="CY45" s="644"/>
      <c r="CZ45" s="615">
        <v>22.1</v>
      </c>
      <c r="DA45" s="640"/>
      <c r="DB45" s="640"/>
      <c r="DC45" s="645"/>
      <c r="DD45" s="619">
        <v>153816</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349</v>
      </c>
      <c r="CG46" s="608"/>
      <c r="CH46" s="608"/>
      <c r="CI46" s="608"/>
      <c r="CJ46" s="608"/>
      <c r="CK46" s="608"/>
      <c r="CL46" s="608"/>
      <c r="CM46" s="608"/>
      <c r="CN46" s="608"/>
      <c r="CO46" s="608"/>
      <c r="CP46" s="608"/>
      <c r="CQ46" s="609"/>
      <c r="CR46" s="610">
        <v>380909</v>
      </c>
      <c r="CS46" s="611"/>
      <c r="CT46" s="611"/>
      <c r="CU46" s="611"/>
      <c r="CV46" s="611"/>
      <c r="CW46" s="611"/>
      <c r="CX46" s="611"/>
      <c r="CY46" s="612"/>
      <c r="CZ46" s="615">
        <v>9.1</v>
      </c>
      <c r="DA46" s="616"/>
      <c r="DB46" s="616"/>
      <c r="DC46" s="622"/>
      <c r="DD46" s="619">
        <v>100594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350</v>
      </c>
      <c r="CG47" s="608"/>
      <c r="CH47" s="608"/>
      <c r="CI47" s="608"/>
      <c r="CJ47" s="608"/>
      <c r="CK47" s="608"/>
      <c r="CL47" s="608"/>
      <c r="CM47" s="608"/>
      <c r="CN47" s="608"/>
      <c r="CO47" s="608"/>
      <c r="CP47" s="608"/>
      <c r="CQ47" s="609"/>
      <c r="CR47" s="610">
        <v>1419</v>
      </c>
      <c r="CS47" s="643"/>
      <c r="CT47" s="643"/>
      <c r="CU47" s="643"/>
      <c r="CV47" s="643"/>
      <c r="CW47" s="643"/>
      <c r="CX47" s="643"/>
      <c r="CY47" s="644"/>
      <c r="CZ47" s="615">
        <v>0</v>
      </c>
      <c r="DA47" s="640"/>
      <c r="DB47" s="640"/>
      <c r="DC47" s="645"/>
      <c r="DD47" s="619">
        <v>5</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4201425</v>
      </c>
      <c r="CS49" s="669"/>
      <c r="CT49" s="669"/>
      <c r="CU49" s="669"/>
      <c r="CV49" s="669"/>
      <c r="CW49" s="669"/>
      <c r="CX49" s="669"/>
      <c r="CY49" s="698"/>
      <c r="CZ49" s="690">
        <v>100</v>
      </c>
      <c r="DA49" s="699"/>
      <c r="DB49" s="699"/>
      <c r="DC49" s="700"/>
      <c r="DD49" s="701">
        <v>2635963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Zuks7+TbJ1t8GLW3vBPD3Z5V5648GatoZKwdCvyI5V7iSsaUq07xdQ48hW0zmfdSnCtBEFj7QRj+MV+oFRj+YA==" saltValue="+kOxuDm9wSCHRma3mfMVf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375</v>
      </c>
      <c r="C7" s="737"/>
      <c r="D7" s="737"/>
      <c r="E7" s="737"/>
      <c r="F7" s="737"/>
      <c r="G7" s="737"/>
      <c r="H7" s="737"/>
      <c r="I7" s="737"/>
      <c r="J7" s="737"/>
      <c r="K7" s="737"/>
      <c r="L7" s="737"/>
      <c r="M7" s="737"/>
      <c r="N7" s="737"/>
      <c r="O7" s="737"/>
      <c r="P7" s="738"/>
      <c r="Q7" s="739">
        <v>4587</v>
      </c>
      <c r="R7" s="740"/>
      <c r="S7" s="740"/>
      <c r="T7" s="740"/>
      <c r="U7" s="740"/>
      <c r="V7" s="740">
        <v>4201</v>
      </c>
      <c r="W7" s="740"/>
      <c r="X7" s="740"/>
      <c r="Y7" s="740"/>
      <c r="Z7" s="740"/>
      <c r="AA7" s="740">
        <v>386</v>
      </c>
      <c r="AB7" s="740"/>
      <c r="AC7" s="740"/>
      <c r="AD7" s="740"/>
      <c r="AE7" s="741"/>
      <c r="AF7" s="742">
        <v>208</v>
      </c>
      <c r="AG7" s="743"/>
      <c r="AH7" s="743"/>
      <c r="AI7" s="743"/>
      <c r="AJ7" s="744"/>
      <c r="AK7" s="745">
        <v>320</v>
      </c>
      <c r="AL7" s="746"/>
      <c r="AM7" s="746"/>
      <c r="AN7" s="746"/>
      <c r="AO7" s="746"/>
      <c r="AP7" s="746">
        <v>4044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560</v>
      </c>
      <c r="BT7" s="734"/>
      <c r="BU7" s="734"/>
      <c r="BV7" s="734"/>
      <c r="BW7" s="734"/>
      <c r="BX7" s="734"/>
      <c r="BY7" s="734"/>
      <c r="BZ7" s="734"/>
      <c r="CA7" s="734"/>
      <c r="CB7" s="734"/>
      <c r="CC7" s="734"/>
      <c r="CD7" s="734"/>
      <c r="CE7" s="734"/>
      <c r="CF7" s="734"/>
      <c r="CG7" s="749"/>
      <c r="CH7" s="730" t="s">
        <v>566</v>
      </c>
      <c r="CI7" s="731"/>
      <c r="CJ7" s="731"/>
      <c r="CK7" s="731"/>
      <c r="CL7" s="732"/>
      <c r="CM7" s="730" t="s">
        <v>566</v>
      </c>
      <c r="CN7" s="731"/>
      <c r="CO7" s="731"/>
      <c r="CP7" s="731"/>
      <c r="CQ7" s="732"/>
      <c r="CR7" s="730" t="s">
        <v>566</v>
      </c>
      <c r="CS7" s="731"/>
      <c r="CT7" s="731"/>
      <c r="CU7" s="731"/>
      <c r="CV7" s="732"/>
      <c r="CW7" s="730" t="s">
        <v>566</v>
      </c>
      <c r="CX7" s="731"/>
      <c r="CY7" s="731"/>
      <c r="CZ7" s="731"/>
      <c r="DA7" s="732"/>
      <c r="DB7" s="730" t="s">
        <v>566</v>
      </c>
      <c r="DC7" s="731"/>
      <c r="DD7" s="731"/>
      <c r="DE7" s="731"/>
      <c r="DF7" s="732"/>
      <c r="DG7" s="730" t="s">
        <v>566</v>
      </c>
      <c r="DH7" s="731"/>
      <c r="DI7" s="731"/>
      <c r="DJ7" s="731"/>
      <c r="DK7" s="732"/>
      <c r="DL7" s="730" t="s">
        <v>566</v>
      </c>
      <c r="DM7" s="731"/>
      <c r="DN7" s="731"/>
      <c r="DO7" s="731"/>
      <c r="DP7" s="732"/>
      <c r="DQ7" s="730" t="s">
        <v>566</v>
      </c>
      <c r="DR7" s="731"/>
      <c r="DS7" s="731"/>
      <c r="DT7" s="731"/>
      <c r="DU7" s="732"/>
      <c r="DV7" s="733"/>
      <c r="DW7" s="734"/>
      <c r="DX7" s="734"/>
      <c r="DY7" s="734"/>
      <c r="DZ7" s="735"/>
      <c r="EA7" s="228"/>
    </row>
    <row r="8" spans="1:131" s="229" customFormat="1" ht="26.25" customHeight="1" x14ac:dyDescent="0.15">
      <c r="A8" s="232">
        <v>2</v>
      </c>
      <c r="B8" s="767" t="s">
        <v>376</v>
      </c>
      <c r="C8" s="768"/>
      <c r="D8" s="768"/>
      <c r="E8" s="768"/>
      <c r="F8" s="768"/>
      <c r="G8" s="768"/>
      <c r="H8" s="768"/>
      <c r="I8" s="768"/>
      <c r="J8" s="768"/>
      <c r="K8" s="768"/>
      <c r="L8" s="768"/>
      <c r="M8" s="768"/>
      <c r="N8" s="768"/>
      <c r="O8" s="768"/>
      <c r="P8" s="769"/>
      <c r="Q8" s="770">
        <v>20</v>
      </c>
      <c r="R8" s="771"/>
      <c r="S8" s="771"/>
      <c r="T8" s="771"/>
      <c r="U8" s="771"/>
      <c r="V8" s="771">
        <v>19</v>
      </c>
      <c r="W8" s="771"/>
      <c r="X8" s="771"/>
      <c r="Y8" s="771"/>
      <c r="Z8" s="771"/>
      <c r="AA8" s="771">
        <v>1</v>
      </c>
      <c r="AB8" s="771"/>
      <c r="AC8" s="771"/>
      <c r="AD8" s="771"/>
      <c r="AE8" s="772"/>
      <c r="AF8" s="773">
        <v>1</v>
      </c>
      <c r="AG8" s="774"/>
      <c r="AH8" s="774"/>
      <c r="AI8" s="774"/>
      <c r="AJ8" s="775"/>
      <c r="AK8" s="756" t="s">
        <v>549</v>
      </c>
      <c r="AL8" s="757"/>
      <c r="AM8" s="757"/>
      <c r="AN8" s="757"/>
      <c r="AO8" s="757"/>
      <c r="AP8" s="757" t="s">
        <v>549</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378</v>
      </c>
      <c r="B23" s="776" t="s">
        <v>379</v>
      </c>
      <c r="C23" s="777"/>
      <c r="D23" s="777"/>
      <c r="E23" s="777"/>
      <c r="F23" s="777"/>
      <c r="G23" s="777"/>
      <c r="H23" s="777"/>
      <c r="I23" s="777"/>
      <c r="J23" s="777"/>
      <c r="K23" s="777"/>
      <c r="L23" s="777"/>
      <c r="M23" s="777"/>
      <c r="N23" s="777"/>
      <c r="O23" s="777"/>
      <c r="P23" s="778"/>
      <c r="Q23" s="779">
        <v>4607</v>
      </c>
      <c r="R23" s="780"/>
      <c r="S23" s="780"/>
      <c r="T23" s="780"/>
      <c r="U23" s="780"/>
      <c r="V23" s="780">
        <v>4221</v>
      </c>
      <c r="W23" s="780"/>
      <c r="X23" s="780"/>
      <c r="Y23" s="780"/>
      <c r="Z23" s="780"/>
      <c r="AA23" s="780">
        <v>387</v>
      </c>
      <c r="AB23" s="780"/>
      <c r="AC23" s="780"/>
      <c r="AD23" s="780"/>
      <c r="AE23" s="781"/>
      <c r="AF23" s="782">
        <v>209</v>
      </c>
      <c r="AG23" s="780"/>
      <c r="AH23" s="780"/>
      <c r="AI23" s="780"/>
      <c r="AJ23" s="783"/>
      <c r="AK23" s="784"/>
      <c r="AL23" s="785"/>
      <c r="AM23" s="785"/>
      <c r="AN23" s="785"/>
      <c r="AO23" s="785"/>
      <c r="AP23" s="780">
        <v>4044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390</v>
      </c>
      <c r="C28" s="737"/>
      <c r="D28" s="737"/>
      <c r="E28" s="737"/>
      <c r="F28" s="737"/>
      <c r="G28" s="737"/>
      <c r="H28" s="737"/>
      <c r="I28" s="737"/>
      <c r="J28" s="737"/>
      <c r="K28" s="737"/>
      <c r="L28" s="737"/>
      <c r="M28" s="737"/>
      <c r="N28" s="737"/>
      <c r="O28" s="737"/>
      <c r="P28" s="738"/>
      <c r="Q28" s="809">
        <v>364</v>
      </c>
      <c r="R28" s="810"/>
      <c r="S28" s="810"/>
      <c r="T28" s="810"/>
      <c r="U28" s="810"/>
      <c r="V28" s="810">
        <v>356</v>
      </c>
      <c r="W28" s="810"/>
      <c r="X28" s="810"/>
      <c r="Y28" s="810"/>
      <c r="Z28" s="810"/>
      <c r="AA28" s="810">
        <v>8</v>
      </c>
      <c r="AB28" s="810"/>
      <c r="AC28" s="810"/>
      <c r="AD28" s="810"/>
      <c r="AE28" s="811"/>
      <c r="AF28" s="812">
        <v>8</v>
      </c>
      <c r="AG28" s="810"/>
      <c r="AH28" s="810"/>
      <c r="AI28" s="810"/>
      <c r="AJ28" s="813"/>
      <c r="AK28" s="814">
        <v>29</v>
      </c>
      <c r="AL28" s="815"/>
      <c r="AM28" s="815"/>
      <c r="AN28" s="815"/>
      <c r="AO28" s="815"/>
      <c r="AP28" s="815" t="s">
        <v>549</v>
      </c>
      <c r="AQ28" s="815"/>
      <c r="AR28" s="815"/>
      <c r="AS28" s="815"/>
      <c r="AT28" s="815"/>
      <c r="AU28" s="815" t="s">
        <v>549</v>
      </c>
      <c r="AV28" s="815"/>
      <c r="AW28" s="815"/>
      <c r="AX28" s="815"/>
      <c r="AY28" s="815"/>
      <c r="AZ28" s="816" t="s">
        <v>549</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391</v>
      </c>
      <c r="C29" s="768"/>
      <c r="D29" s="768"/>
      <c r="E29" s="768"/>
      <c r="F29" s="768"/>
      <c r="G29" s="768"/>
      <c r="H29" s="768"/>
      <c r="I29" s="768"/>
      <c r="J29" s="768"/>
      <c r="K29" s="768"/>
      <c r="L29" s="768"/>
      <c r="M29" s="768"/>
      <c r="N29" s="768"/>
      <c r="O29" s="768"/>
      <c r="P29" s="769"/>
      <c r="Q29" s="770">
        <v>134</v>
      </c>
      <c r="R29" s="771"/>
      <c r="S29" s="771"/>
      <c r="T29" s="771"/>
      <c r="U29" s="771"/>
      <c r="V29" s="771">
        <v>125</v>
      </c>
      <c r="W29" s="771"/>
      <c r="X29" s="771"/>
      <c r="Y29" s="771"/>
      <c r="Z29" s="771"/>
      <c r="AA29" s="771">
        <v>9</v>
      </c>
      <c r="AB29" s="771"/>
      <c r="AC29" s="771"/>
      <c r="AD29" s="771"/>
      <c r="AE29" s="772"/>
      <c r="AF29" s="773">
        <v>9</v>
      </c>
      <c r="AG29" s="774"/>
      <c r="AH29" s="774"/>
      <c r="AI29" s="774"/>
      <c r="AJ29" s="775"/>
      <c r="AK29" s="821">
        <v>20</v>
      </c>
      <c r="AL29" s="817"/>
      <c r="AM29" s="817"/>
      <c r="AN29" s="817"/>
      <c r="AO29" s="817"/>
      <c r="AP29" s="817">
        <v>36</v>
      </c>
      <c r="AQ29" s="817"/>
      <c r="AR29" s="817"/>
      <c r="AS29" s="817"/>
      <c r="AT29" s="817"/>
      <c r="AU29" s="817">
        <v>5</v>
      </c>
      <c r="AV29" s="817"/>
      <c r="AW29" s="817"/>
      <c r="AX29" s="817"/>
      <c r="AY29" s="817"/>
      <c r="AZ29" s="818" t="s">
        <v>549</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392</v>
      </c>
      <c r="C30" s="768"/>
      <c r="D30" s="768"/>
      <c r="E30" s="768"/>
      <c r="F30" s="768"/>
      <c r="G30" s="768"/>
      <c r="H30" s="768"/>
      <c r="I30" s="768"/>
      <c r="J30" s="768"/>
      <c r="K30" s="768"/>
      <c r="L30" s="768"/>
      <c r="M30" s="768"/>
      <c r="N30" s="768"/>
      <c r="O30" s="768"/>
      <c r="P30" s="769"/>
      <c r="Q30" s="770">
        <v>468</v>
      </c>
      <c r="R30" s="771"/>
      <c r="S30" s="771"/>
      <c r="T30" s="771"/>
      <c r="U30" s="771"/>
      <c r="V30" s="771">
        <v>453</v>
      </c>
      <c r="W30" s="771"/>
      <c r="X30" s="771"/>
      <c r="Y30" s="771"/>
      <c r="Z30" s="771"/>
      <c r="AA30" s="771">
        <v>16</v>
      </c>
      <c r="AB30" s="771"/>
      <c r="AC30" s="771"/>
      <c r="AD30" s="771"/>
      <c r="AE30" s="772"/>
      <c r="AF30" s="773">
        <v>16</v>
      </c>
      <c r="AG30" s="774"/>
      <c r="AH30" s="774"/>
      <c r="AI30" s="774"/>
      <c r="AJ30" s="775"/>
      <c r="AK30" s="821">
        <v>71</v>
      </c>
      <c r="AL30" s="817"/>
      <c r="AM30" s="817"/>
      <c r="AN30" s="817"/>
      <c r="AO30" s="817"/>
      <c r="AP30" s="817" t="s">
        <v>549</v>
      </c>
      <c r="AQ30" s="817"/>
      <c r="AR30" s="817"/>
      <c r="AS30" s="817"/>
      <c r="AT30" s="817"/>
      <c r="AU30" s="817" t="s">
        <v>549</v>
      </c>
      <c r="AV30" s="817"/>
      <c r="AW30" s="817"/>
      <c r="AX30" s="817"/>
      <c r="AY30" s="817"/>
      <c r="AZ30" s="818" t="s">
        <v>549</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393</v>
      </c>
      <c r="C31" s="768"/>
      <c r="D31" s="768"/>
      <c r="E31" s="768"/>
      <c r="F31" s="768"/>
      <c r="G31" s="768"/>
      <c r="H31" s="768"/>
      <c r="I31" s="768"/>
      <c r="J31" s="768"/>
      <c r="K31" s="768"/>
      <c r="L31" s="768"/>
      <c r="M31" s="768"/>
      <c r="N31" s="768"/>
      <c r="O31" s="768"/>
      <c r="P31" s="769"/>
      <c r="Q31" s="770">
        <v>40</v>
      </c>
      <c r="R31" s="771"/>
      <c r="S31" s="771"/>
      <c r="T31" s="771"/>
      <c r="U31" s="771"/>
      <c r="V31" s="771">
        <v>40</v>
      </c>
      <c r="W31" s="771"/>
      <c r="X31" s="771"/>
      <c r="Y31" s="771"/>
      <c r="Z31" s="771"/>
      <c r="AA31" s="771" t="s">
        <v>566</v>
      </c>
      <c r="AB31" s="771"/>
      <c r="AC31" s="771"/>
      <c r="AD31" s="771"/>
      <c r="AE31" s="772"/>
      <c r="AF31" s="773" t="s">
        <v>566</v>
      </c>
      <c r="AG31" s="774"/>
      <c r="AH31" s="774"/>
      <c r="AI31" s="774"/>
      <c r="AJ31" s="775"/>
      <c r="AK31" s="821">
        <v>12</v>
      </c>
      <c r="AL31" s="817"/>
      <c r="AM31" s="817"/>
      <c r="AN31" s="817"/>
      <c r="AO31" s="817"/>
      <c r="AP31" s="817" t="s">
        <v>549</v>
      </c>
      <c r="AQ31" s="817"/>
      <c r="AR31" s="817"/>
      <c r="AS31" s="817"/>
      <c r="AT31" s="817"/>
      <c r="AU31" s="817" t="s">
        <v>549</v>
      </c>
      <c r="AV31" s="817"/>
      <c r="AW31" s="817"/>
      <c r="AX31" s="817"/>
      <c r="AY31" s="817"/>
      <c r="AZ31" s="818" t="s">
        <v>549</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394</v>
      </c>
      <c r="C32" s="768"/>
      <c r="D32" s="768"/>
      <c r="E32" s="768"/>
      <c r="F32" s="768"/>
      <c r="G32" s="768"/>
      <c r="H32" s="768"/>
      <c r="I32" s="768"/>
      <c r="J32" s="768"/>
      <c r="K32" s="768"/>
      <c r="L32" s="768"/>
      <c r="M32" s="768"/>
      <c r="N32" s="768"/>
      <c r="O32" s="768"/>
      <c r="P32" s="769"/>
      <c r="Q32" s="770">
        <v>3</v>
      </c>
      <c r="R32" s="771"/>
      <c r="S32" s="771"/>
      <c r="T32" s="771"/>
      <c r="U32" s="771"/>
      <c r="V32" s="771">
        <v>2</v>
      </c>
      <c r="W32" s="771"/>
      <c r="X32" s="771"/>
      <c r="Y32" s="771"/>
      <c r="Z32" s="771"/>
      <c r="AA32" s="771">
        <v>1</v>
      </c>
      <c r="AB32" s="771"/>
      <c r="AC32" s="771"/>
      <c r="AD32" s="771"/>
      <c r="AE32" s="772"/>
      <c r="AF32" s="773">
        <v>1</v>
      </c>
      <c r="AG32" s="774"/>
      <c r="AH32" s="774"/>
      <c r="AI32" s="774"/>
      <c r="AJ32" s="775"/>
      <c r="AK32" s="821" t="s">
        <v>549</v>
      </c>
      <c r="AL32" s="817"/>
      <c r="AM32" s="817"/>
      <c r="AN32" s="817"/>
      <c r="AO32" s="817"/>
      <c r="AP32" s="817" t="s">
        <v>549</v>
      </c>
      <c r="AQ32" s="817"/>
      <c r="AR32" s="817"/>
      <c r="AS32" s="817"/>
      <c r="AT32" s="817"/>
      <c r="AU32" s="817" t="s">
        <v>549</v>
      </c>
      <c r="AV32" s="817"/>
      <c r="AW32" s="817"/>
      <c r="AX32" s="817"/>
      <c r="AY32" s="817"/>
      <c r="AZ32" s="818" t="s">
        <v>549</v>
      </c>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395</v>
      </c>
      <c r="C33" s="768"/>
      <c r="D33" s="768"/>
      <c r="E33" s="768"/>
      <c r="F33" s="768"/>
      <c r="G33" s="768"/>
      <c r="H33" s="768"/>
      <c r="I33" s="768"/>
      <c r="J33" s="768"/>
      <c r="K33" s="768"/>
      <c r="L33" s="768"/>
      <c r="M33" s="768"/>
      <c r="N33" s="768"/>
      <c r="O33" s="768"/>
      <c r="P33" s="769"/>
      <c r="Q33" s="770">
        <v>185</v>
      </c>
      <c r="R33" s="771"/>
      <c r="S33" s="771"/>
      <c r="T33" s="771"/>
      <c r="U33" s="771"/>
      <c r="V33" s="771">
        <v>179</v>
      </c>
      <c r="W33" s="771"/>
      <c r="X33" s="771"/>
      <c r="Y33" s="771"/>
      <c r="Z33" s="771"/>
      <c r="AA33" s="771">
        <v>6</v>
      </c>
      <c r="AB33" s="771"/>
      <c r="AC33" s="771"/>
      <c r="AD33" s="771"/>
      <c r="AE33" s="772"/>
      <c r="AF33" s="773">
        <v>6</v>
      </c>
      <c r="AG33" s="774"/>
      <c r="AH33" s="774"/>
      <c r="AI33" s="774"/>
      <c r="AJ33" s="775"/>
      <c r="AK33" s="821">
        <v>40</v>
      </c>
      <c r="AL33" s="817"/>
      <c r="AM33" s="817"/>
      <c r="AN33" s="817"/>
      <c r="AO33" s="817"/>
      <c r="AP33" s="817">
        <v>414</v>
      </c>
      <c r="AQ33" s="817"/>
      <c r="AR33" s="817"/>
      <c r="AS33" s="817"/>
      <c r="AT33" s="817"/>
      <c r="AU33" s="817">
        <v>282</v>
      </c>
      <c r="AV33" s="817"/>
      <c r="AW33" s="817"/>
      <c r="AX33" s="817"/>
      <c r="AY33" s="817"/>
      <c r="AZ33" s="818" t="s">
        <v>549</v>
      </c>
      <c r="BA33" s="818"/>
      <c r="BB33" s="818"/>
      <c r="BC33" s="818"/>
      <c r="BD33" s="818"/>
      <c r="BE33" s="819" t="s">
        <v>396</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397</v>
      </c>
      <c r="C34" s="768"/>
      <c r="D34" s="768"/>
      <c r="E34" s="768"/>
      <c r="F34" s="768"/>
      <c r="G34" s="768"/>
      <c r="H34" s="768"/>
      <c r="I34" s="768"/>
      <c r="J34" s="768"/>
      <c r="K34" s="768"/>
      <c r="L34" s="768"/>
      <c r="M34" s="768"/>
      <c r="N34" s="768"/>
      <c r="O34" s="768"/>
      <c r="P34" s="769"/>
      <c r="Q34" s="770">
        <v>120</v>
      </c>
      <c r="R34" s="771"/>
      <c r="S34" s="771"/>
      <c r="T34" s="771"/>
      <c r="U34" s="771"/>
      <c r="V34" s="771">
        <v>111</v>
      </c>
      <c r="W34" s="771"/>
      <c r="X34" s="771"/>
      <c r="Y34" s="771"/>
      <c r="Z34" s="771"/>
      <c r="AA34" s="771">
        <v>9</v>
      </c>
      <c r="AB34" s="771"/>
      <c r="AC34" s="771"/>
      <c r="AD34" s="771"/>
      <c r="AE34" s="772"/>
      <c r="AF34" s="773">
        <v>9</v>
      </c>
      <c r="AG34" s="774"/>
      <c r="AH34" s="774"/>
      <c r="AI34" s="774"/>
      <c r="AJ34" s="775"/>
      <c r="AK34" s="821">
        <v>73</v>
      </c>
      <c r="AL34" s="817"/>
      <c r="AM34" s="817"/>
      <c r="AN34" s="817"/>
      <c r="AO34" s="817"/>
      <c r="AP34" s="817">
        <v>616</v>
      </c>
      <c r="AQ34" s="817"/>
      <c r="AR34" s="817"/>
      <c r="AS34" s="817"/>
      <c r="AT34" s="817"/>
      <c r="AU34" s="817">
        <v>415</v>
      </c>
      <c r="AV34" s="817"/>
      <c r="AW34" s="817"/>
      <c r="AX34" s="817"/>
      <c r="AY34" s="817"/>
      <c r="AZ34" s="818" t="s">
        <v>549</v>
      </c>
      <c r="BA34" s="818"/>
      <c r="BB34" s="818"/>
      <c r="BC34" s="818"/>
      <c r="BD34" s="818"/>
      <c r="BE34" s="819" t="s">
        <v>396</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378</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49</v>
      </c>
      <c r="AG63" s="831"/>
      <c r="AH63" s="831"/>
      <c r="AI63" s="831"/>
      <c r="AJ63" s="832"/>
      <c r="AK63" s="833"/>
      <c r="AL63" s="828"/>
      <c r="AM63" s="828"/>
      <c r="AN63" s="828"/>
      <c r="AO63" s="828"/>
      <c r="AP63" s="831">
        <v>1066</v>
      </c>
      <c r="AQ63" s="831"/>
      <c r="AR63" s="831"/>
      <c r="AS63" s="831"/>
      <c r="AT63" s="831"/>
      <c r="AU63" s="831">
        <v>702</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401</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402</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550</v>
      </c>
      <c r="C68" s="857"/>
      <c r="D68" s="857"/>
      <c r="E68" s="857"/>
      <c r="F68" s="857"/>
      <c r="G68" s="857"/>
      <c r="H68" s="857"/>
      <c r="I68" s="857"/>
      <c r="J68" s="857"/>
      <c r="K68" s="857"/>
      <c r="L68" s="857"/>
      <c r="M68" s="857"/>
      <c r="N68" s="857"/>
      <c r="O68" s="857"/>
      <c r="P68" s="858"/>
      <c r="Q68" s="859">
        <v>3</v>
      </c>
      <c r="R68" s="853"/>
      <c r="S68" s="853"/>
      <c r="T68" s="853"/>
      <c r="U68" s="853"/>
      <c r="V68" s="853">
        <v>1</v>
      </c>
      <c r="W68" s="853"/>
      <c r="X68" s="853"/>
      <c r="Y68" s="853"/>
      <c r="Z68" s="853"/>
      <c r="AA68" s="853">
        <v>2</v>
      </c>
      <c r="AB68" s="853"/>
      <c r="AC68" s="853"/>
      <c r="AD68" s="853"/>
      <c r="AE68" s="853"/>
      <c r="AF68" s="853">
        <v>2</v>
      </c>
      <c r="AG68" s="853"/>
      <c r="AH68" s="853"/>
      <c r="AI68" s="853"/>
      <c r="AJ68" s="853"/>
      <c r="AK68" s="853" t="s">
        <v>549</v>
      </c>
      <c r="AL68" s="853"/>
      <c r="AM68" s="853"/>
      <c r="AN68" s="853"/>
      <c r="AO68" s="853"/>
      <c r="AP68" s="853" t="s">
        <v>549</v>
      </c>
      <c r="AQ68" s="853"/>
      <c r="AR68" s="853"/>
      <c r="AS68" s="853"/>
      <c r="AT68" s="853"/>
      <c r="AU68" s="853" t="s">
        <v>549</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551</v>
      </c>
      <c r="C69" s="861"/>
      <c r="D69" s="861"/>
      <c r="E69" s="861"/>
      <c r="F69" s="861"/>
      <c r="G69" s="861"/>
      <c r="H69" s="861"/>
      <c r="I69" s="861"/>
      <c r="J69" s="861"/>
      <c r="K69" s="861"/>
      <c r="L69" s="861"/>
      <c r="M69" s="861"/>
      <c r="N69" s="861"/>
      <c r="O69" s="861"/>
      <c r="P69" s="862"/>
      <c r="Q69" s="863">
        <v>3963</v>
      </c>
      <c r="R69" s="817"/>
      <c r="S69" s="817"/>
      <c r="T69" s="817"/>
      <c r="U69" s="817"/>
      <c r="V69" s="817">
        <v>3588</v>
      </c>
      <c r="W69" s="817"/>
      <c r="X69" s="817"/>
      <c r="Y69" s="817"/>
      <c r="Z69" s="817"/>
      <c r="AA69" s="817">
        <v>375</v>
      </c>
      <c r="AB69" s="817"/>
      <c r="AC69" s="817"/>
      <c r="AD69" s="817"/>
      <c r="AE69" s="817"/>
      <c r="AF69" s="817">
        <v>375</v>
      </c>
      <c r="AG69" s="817"/>
      <c r="AH69" s="817"/>
      <c r="AI69" s="817"/>
      <c r="AJ69" s="817"/>
      <c r="AK69" s="817">
        <v>22</v>
      </c>
      <c r="AL69" s="817"/>
      <c r="AM69" s="817"/>
      <c r="AN69" s="817"/>
      <c r="AO69" s="817"/>
      <c r="AP69" s="817" t="s">
        <v>549</v>
      </c>
      <c r="AQ69" s="817"/>
      <c r="AR69" s="817"/>
      <c r="AS69" s="817"/>
      <c r="AT69" s="817"/>
      <c r="AU69" s="817" t="s">
        <v>549</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552</v>
      </c>
      <c r="C70" s="861"/>
      <c r="D70" s="861"/>
      <c r="E70" s="861"/>
      <c r="F70" s="861"/>
      <c r="G70" s="861"/>
      <c r="H70" s="861"/>
      <c r="I70" s="861"/>
      <c r="J70" s="861"/>
      <c r="K70" s="861"/>
      <c r="L70" s="861"/>
      <c r="M70" s="861"/>
      <c r="N70" s="861"/>
      <c r="O70" s="861"/>
      <c r="P70" s="862"/>
      <c r="Q70" s="863">
        <v>52</v>
      </c>
      <c r="R70" s="817"/>
      <c r="S70" s="817"/>
      <c r="T70" s="817"/>
      <c r="U70" s="817"/>
      <c r="V70" s="817">
        <v>50</v>
      </c>
      <c r="W70" s="817"/>
      <c r="X70" s="817"/>
      <c r="Y70" s="817"/>
      <c r="Z70" s="817"/>
      <c r="AA70" s="817">
        <v>2</v>
      </c>
      <c r="AB70" s="817"/>
      <c r="AC70" s="817"/>
      <c r="AD70" s="817"/>
      <c r="AE70" s="817"/>
      <c r="AF70" s="817">
        <v>2</v>
      </c>
      <c r="AG70" s="817"/>
      <c r="AH70" s="817"/>
      <c r="AI70" s="817"/>
      <c r="AJ70" s="817"/>
      <c r="AK70" s="817">
        <v>46</v>
      </c>
      <c r="AL70" s="817"/>
      <c r="AM70" s="817"/>
      <c r="AN70" s="817"/>
      <c r="AO70" s="817"/>
      <c r="AP70" s="817" t="s">
        <v>549</v>
      </c>
      <c r="AQ70" s="817"/>
      <c r="AR70" s="817"/>
      <c r="AS70" s="817"/>
      <c r="AT70" s="817"/>
      <c r="AU70" s="817" t="s">
        <v>549</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553</v>
      </c>
      <c r="C71" s="861"/>
      <c r="D71" s="861"/>
      <c r="E71" s="861"/>
      <c r="F71" s="861"/>
      <c r="G71" s="861"/>
      <c r="H71" s="861"/>
      <c r="I71" s="861"/>
      <c r="J71" s="861"/>
      <c r="K71" s="861"/>
      <c r="L71" s="861"/>
      <c r="M71" s="861"/>
      <c r="N71" s="861"/>
      <c r="O71" s="861"/>
      <c r="P71" s="862"/>
      <c r="Q71" s="863">
        <v>780</v>
      </c>
      <c r="R71" s="817"/>
      <c r="S71" s="817"/>
      <c r="T71" s="817"/>
      <c r="U71" s="817"/>
      <c r="V71" s="817">
        <v>124</v>
      </c>
      <c r="W71" s="817"/>
      <c r="X71" s="817"/>
      <c r="Y71" s="817"/>
      <c r="Z71" s="817"/>
      <c r="AA71" s="817">
        <v>656</v>
      </c>
      <c r="AB71" s="817"/>
      <c r="AC71" s="817"/>
      <c r="AD71" s="817"/>
      <c r="AE71" s="817"/>
      <c r="AF71" s="817">
        <v>656</v>
      </c>
      <c r="AG71" s="817"/>
      <c r="AH71" s="817"/>
      <c r="AI71" s="817"/>
      <c r="AJ71" s="817"/>
      <c r="AK71" s="817">
        <v>45</v>
      </c>
      <c r="AL71" s="817"/>
      <c r="AM71" s="817"/>
      <c r="AN71" s="817"/>
      <c r="AO71" s="817"/>
      <c r="AP71" s="817" t="s">
        <v>549</v>
      </c>
      <c r="AQ71" s="817"/>
      <c r="AR71" s="817"/>
      <c r="AS71" s="817"/>
      <c r="AT71" s="817"/>
      <c r="AU71" s="817" t="s">
        <v>549</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554</v>
      </c>
      <c r="C72" s="861"/>
      <c r="D72" s="861"/>
      <c r="E72" s="861"/>
      <c r="F72" s="861"/>
      <c r="G72" s="861"/>
      <c r="H72" s="861"/>
      <c r="I72" s="861"/>
      <c r="J72" s="861"/>
      <c r="K72" s="861"/>
      <c r="L72" s="861"/>
      <c r="M72" s="861"/>
      <c r="N72" s="861"/>
      <c r="O72" s="861"/>
      <c r="P72" s="862"/>
      <c r="Q72" s="863">
        <v>93</v>
      </c>
      <c r="R72" s="817"/>
      <c r="S72" s="817"/>
      <c r="T72" s="817"/>
      <c r="U72" s="817"/>
      <c r="V72" s="817">
        <v>91</v>
      </c>
      <c r="W72" s="817"/>
      <c r="X72" s="817"/>
      <c r="Y72" s="817"/>
      <c r="Z72" s="817"/>
      <c r="AA72" s="817">
        <v>2</v>
      </c>
      <c r="AB72" s="817"/>
      <c r="AC72" s="817"/>
      <c r="AD72" s="817"/>
      <c r="AE72" s="817"/>
      <c r="AF72" s="817">
        <v>2</v>
      </c>
      <c r="AG72" s="817"/>
      <c r="AH72" s="817"/>
      <c r="AI72" s="817"/>
      <c r="AJ72" s="817"/>
      <c r="AK72" s="817" t="s">
        <v>549</v>
      </c>
      <c r="AL72" s="817"/>
      <c r="AM72" s="817"/>
      <c r="AN72" s="817"/>
      <c r="AO72" s="817"/>
      <c r="AP72" s="817" t="s">
        <v>549</v>
      </c>
      <c r="AQ72" s="817"/>
      <c r="AR72" s="817"/>
      <c r="AS72" s="817"/>
      <c r="AT72" s="817"/>
      <c r="AU72" s="817" t="s">
        <v>549</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555</v>
      </c>
      <c r="C73" s="861"/>
      <c r="D73" s="861"/>
      <c r="E73" s="861"/>
      <c r="F73" s="861"/>
      <c r="G73" s="861"/>
      <c r="H73" s="861"/>
      <c r="I73" s="861"/>
      <c r="J73" s="861"/>
      <c r="K73" s="861"/>
      <c r="L73" s="861"/>
      <c r="M73" s="861"/>
      <c r="N73" s="861"/>
      <c r="O73" s="861"/>
      <c r="P73" s="862"/>
      <c r="Q73" s="863">
        <v>988</v>
      </c>
      <c r="R73" s="817"/>
      <c r="S73" s="817"/>
      <c r="T73" s="817"/>
      <c r="U73" s="817"/>
      <c r="V73" s="817">
        <v>951</v>
      </c>
      <c r="W73" s="817"/>
      <c r="X73" s="817"/>
      <c r="Y73" s="817"/>
      <c r="Z73" s="817"/>
      <c r="AA73" s="817">
        <v>37</v>
      </c>
      <c r="AB73" s="817"/>
      <c r="AC73" s="817"/>
      <c r="AD73" s="817"/>
      <c r="AE73" s="817"/>
      <c r="AF73" s="817">
        <v>37</v>
      </c>
      <c r="AG73" s="817"/>
      <c r="AH73" s="817"/>
      <c r="AI73" s="817"/>
      <c r="AJ73" s="817"/>
      <c r="AK73" s="817" t="s">
        <v>549</v>
      </c>
      <c r="AL73" s="817"/>
      <c r="AM73" s="817"/>
      <c r="AN73" s="817"/>
      <c r="AO73" s="817"/>
      <c r="AP73" s="817">
        <v>483</v>
      </c>
      <c r="AQ73" s="817"/>
      <c r="AR73" s="817"/>
      <c r="AS73" s="817"/>
      <c r="AT73" s="817"/>
      <c r="AU73" s="817">
        <v>38</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556</v>
      </c>
      <c r="C74" s="861"/>
      <c r="D74" s="861"/>
      <c r="E74" s="861"/>
      <c r="F74" s="861"/>
      <c r="G74" s="861"/>
      <c r="H74" s="861"/>
      <c r="I74" s="861"/>
      <c r="J74" s="861"/>
      <c r="K74" s="861"/>
      <c r="L74" s="861"/>
      <c r="M74" s="861"/>
      <c r="N74" s="861"/>
      <c r="O74" s="861"/>
      <c r="P74" s="862"/>
      <c r="Q74" s="863">
        <v>1111</v>
      </c>
      <c r="R74" s="817"/>
      <c r="S74" s="817"/>
      <c r="T74" s="817"/>
      <c r="U74" s="817"/>
      <c r="V74" s="817">
        <v>1018</v>
      </c>
      <c r="W74" s="817"/>
      <c r="X74" s="817"/>
      <c r="Y74" s="817"/>
      <c r="Z74" s="817"/>
      <c r="AA74" s="817">
        <v>93</v>
      </c>
      <c r="AB74" s="817"/>
      <c r="AC74" s="817"/>
      <c r="AD74" s="817"/>
      <c r="AE74" s="817"/>
      <c r="AF74" s="817">
        <v>93</v>
      </c>
      <c r="AG74" s="817"/>
      <c r="AH74" s="817"/>
      <c r="AI74" s="817"/>
      <c r="AJ74" s="817"/>
      <c r="AK74" s="817">
        <v>34</v>
      </c>
      <c r="AL74" s="817"/>
      <c r="AM74" s="817"/>
      <c r="AN74" s="817"/>
      <c r="AO74" s="817"/>
      <c r="AP74" s="817" t="s">
        <v>549</v>
      </c>
      <c r="AQ74" s="817"/>
      <c r="AR74" s="817"/>
      <c r="AS74" s="817"/>
      <c r="AT74" s="817"/>
      <c r="AU74" s="817" t="s">
        <v>549</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557</v>
      </c>
      <c r="C75" s="861"/>
      <c r="D75" s="861"/>
      <c r="E75" s="861"/>
      <c r="F75" s="861"/>
      <c r="G75" s="861"/>
      <c r="H75" s="861"/>
      <c r="I75" s="861"/>
      <c r="J75" s="861"/>
      <c r="K75" s="861"/>
      <c r="L75" s="861"/>
      <c r="M75" s="861"/>
      <c r="N75" s="861"/>
      <c r="O75" s="861"/>
      <c r="P75" s="862"/>
      <c r="Q75" s="864">
        <v>416492</v>
      </c>
      <c r="R75" s="865"/>
      <c r="S75" s="865"/>
      <c r="T75" s="865"/>
      <c r="U75" s="821"/>
      <c r="V75" s="866">
        <v>405939</v>
      </c>
      <c r="W75" s="865"/>
      <c r="X75" s="865"/>
      <c r="Y75" s="865"/>
      <c r="Z75" s="821"/>
      <c r="AA75" s="866">
        <v>10552</v>
      </c>
      <c r="AB75" s="865"/>
      <c r="AC75" s="865"/>
      <c r="AD75" s="865"/>
      <c r="AE75" s="821"/>
      <c r="AF75" s="866">
        <v>10552</v>
      </c>
      <c r="AG75" s="865"/>
      <c r="AH75" s="865"/>
      <c r="AI75" s="865"/>
      <c r="AJ75" s="821"/>
      <c r="AK75" s="866">
        <v>2584</v>
      </c>
      <c r="AL75" s="865"/>
      <c r="AM75" s="865"/>
      <c r="AN75" s="865"/>
      <c r="AO75" s="821"/>
      <c r="AP75" s="866" t="s">
        <v>549</v>
      </c>
      <c r="AQ75" s="865"/>
      <c r="AR75" s="865"/>
      <c r="AS75" s="865"/>
      <c r="AT75" s="821"/>
      <c r="AU75" s="866" t="s">
        <v>549</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558</v>
      </c>
      <c r="C76" s="861"/>
      <c r="D76" s="861"/>
      <c r="E76" s="861"/>
      <c r="F76" s="861"/>
      <c r="G76" s="861"/>
      <c r="H76" s="861"/>
      <c r="I76" s="861"/>
      <c r="J76" s="861"/>
      <c r="K76" s="861"/>
      <c r="L76" s="861"/>
      <c r="M76" s="861"/>
      <c r="N76" s="861"/>
      <c r="O76" s="861"/>
      <c r="P76" s="862"/>
      <c r="Q76" s="864">
        <v>2453</v>
      </c>
      <c r="R76" s="865"/>
      <c r="S76" s="865"/>
      <c r="T76" s="865"/>
      <c r="U76" s="821"/>
      <c r="V76" s="866">
        <v>2452</v>
      </c>
      <c r="W76" s="865"/>
      <c r="X76" s="865"/>
      <c r="Y76" s="865"/>
      <c r="Z76" s="821"/>
      <c r="AA76" s="866">
        <v>1</v>
      </c>
      <c r="AB76" s="865"/>
      <c r="AC76" s="865"/>
      <c r="AD76" s="865"/>
      <c r="AE76" s="821"/>
      <c r="AF76" s="866">
        <v>1</v>
      </c>
      <c r="AG76" s="865"/>
      <c r="AH76" s="865"/>
      <c r="AI76" s="865"/>
      <c r="AJ76" s="821"/>
      <c r="AK76" s="866" t="s">
        <v>549</v>
      </c>
      <c r="AL76" s="865"/>
      <c r="AM76" s="865"/>
      <c r="AN76" s="865"/>
      <c r="AO76" s="821"/>
      <c r="AP76" s="866" t="s">
        <v>549</v>
      </c>
      <c r="AQ76" s="865"/>
      <c r="AR76" s="865"/>
      <c r="AS76" s="865"/>
      <c r="AT76" s="821"/>
      <c r="AU76" s="866" t="s">
        <v>549</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559</v>
      </c>
      <c r="C77" s="861"/>
      <c r="D77" s="861"/>
      <c r="E77" s="861"/>
      <c r="F77" s="861"/>
      <c r="G77" s="861"/>
      <c r="H77" s="861"/>
      <c r="I77" s="861"/>
      <c r="J77" s="861"/>
      <c r="K77" s="861"/>
      <c r="L77" s="861"/>
      <c r="M77" s="861"/>
      <c r="N77" s="861"/>
      <c r="O77" s="861"/>
      <c r="P77" s="862"/>
      <c r="Q77" s="864">
        <v>577</v>
      </c>
      <c r="R77" s="865"/>
      <c r="S77" s="865"/>
      <c r="T77" s="865"/>
      <c r="U77" s="821"/>
      <c r="V77" s="866">
        <v>547</v>
      </c>
      <c r="W77" s="865"/>
      <c r="X77" s="865"/>
      <c r="Y77" s="865"/>
      <c r="Z77" s="821"/>
      <c r="AA77" s="866">
        <v>30</v>
      </c>
      <c r="AB77" s="865"/>
      <c r="AC77" s="865"/>
      <c r="AD77" s="865"/>
      <c r="AE77" s="821"/>
      <c r="AF77" s="866">
        <v>30</v>
      </c>
      <c r="AG77" s="865"/>
      <c r="AH77" s="865"/>
      <c r="AI77" s="865"/>
      <c r="AJ77" s="821"/>
      <c r="AK77" s="866" t="s">
        <v>549</v>
      </c>
      <c r="AL77" s="865"/>
      <c r="AM77" s="865"/>
      <c r="AN77" s="865"/>
      <c r="AO77" s="821"/>
      <c r="AP77" s="866" t="s">
        <v>549</v>
      </c>
      <c r="AQ77" s="865"/>
      <c r="AR77" s="865"/>
      <c r="AS77" s="865"/>
      <c r="AT77" s="821"/>
      <c r="AU77" s="866" t="s">
        <v>549</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378</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11750</v>
      </c>
      <c r="AG88" s="831"/>
      <c r="AH88" s="831"/>
      <c r="AI88" s="831"/>
      <c r="AJ88" s="831"/>
      <c r="AK88" s="828"/>
      <c r="AL88" s="828"/>
      <c r="AM88" s="828"/>
      <c r="AN88" s="828"/>
      <c r="AO88" s="828"/>
      <c r="AP88" s="831">
        <v>483</v>
      </c>
      <c r="AQ88" s="831"/>
      <c r="AR88" s="831"/>
      <c r="AS88" s="831"/>
      <c r="AT88" s="831"/>
      <c r="AU88" s="831">
        <v>38</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t="s">
        <v>566</v>
      </c>
      <c r="CS102" s="839"/>
      <c r="CT102" s="839"/>
      <c r="CU102" s="839"/>
      <c r="CV102" s="878"/>
      <c r="CW102" s="877" t="s">
        <v>566</v>
      </c>
      <c r="CX102" s="839"/>
      <c r="CY102" s="839"/>
      <c r="CZ102" s="839"/>
      <c r="DA102" s="878"/>
      <c r="DB102" s="877" t="s">
        <v>566</v>
      </c>
      <c r="DC102" s="839"/>
      <c r="DD102" s="839"/>
      <c r="DE102" s="839"/>
      <c r="DF102" s="878"/>
      <c r="DG102" s="877" t="s">
        <v>566</v>
      </c>
      <c r="DH102" s="839"/>
      <c r="DI102" s="839"/>
      <c r="DJ102" s="839"/>
      <c r="DK102" s="878"/>
      <c r="DL102" s="877" t="s">
        <v>566</v>
      </c>
      <c r="DM102" s="839"/>
      <c r="DN102" s="839"/>
      <c r="DO102" s="839"/>
      <c r="DP102" s="878"/>
      <c r="DQ102" s="877" t="s">
        <v>566</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295</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295</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295</v>
      </c>
      <c r="DR109" s="880"/>
      <c r="DS109" s="880"/>
      <c r="DT109" s="880"/>
      <c r="DU109" s="881"/>
      <c r="DV109" s="879" t="s">
        <v>414</v>
      </c>
      <c r="DW109" s="880"/>
      <c r="DX109" s="880"/>
      <c r="DY109" s="880"/>
      <c r="DZ109" s="882"/>
    </row>
    <row r="110" spans="1:131" s="224" customFormat="1" ht="26.25" customHeight="1" x14ac:dyDescent="0.15">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456501</v>
      </c>
      <c r="AB110" s="887"/>
      <c r="AC110" s="887"/>
      <c r="AD110" s="887"/>
      <c r="AE110" s="888"/>
      <c r="AF110" s="889">
        <v>445270</v>
      </c>
      <c r="AG110" s="887"/>
      <c r="AH110" s="887"/>
      <c r="AI110" s="887"/>
      <c r="AJ110" s="888"/>
      <c r="AK110" s="889">
        <v>513428</v>
      </c>
      <c r="AL110" s="887"/>
      <c r="AM110" s="887"/>
      <c r="AN110" s="887"/>
      <c r="AO110" s="888"/>
      <c r="AP110" s="890">
        <v>34.200000000000003</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4095490</v>
      </c>
      <c r="BR110" s="918"/>
      <c r="BS110" s="918"/>
      <c r="BT110" s="918"/>
      <c r="BU110" s="918"/>
      <c r="BV110" s="918">
        <v>3999553</v>
      </c>
      <c r="BW110" s="918"/>
      <c r="BX110" s="918"/>
      <c r="BY110" s="918"/>
      <c r="BZ110" s="918"/>
      <c r="CA110" s="918">
        <v>4043680</v>
      </c>
      <c r="CB110" s="918"/>
      <c r="CC110" s="918"/>
      <c r="CD110" s="918"/>
      <c r="CE110" s="918"/>
      <c r="CF110" s="931">
        <v>269.3</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746135</v>
      </c>
      <c r="BR112" s="913"/>
      <c r="BS112" s="913"/>
      <c r="BT112" s="913"/>
      <c r="BU112" s="913"/>
      <c r="BV112" s="913">
        <v>728331</v>
      </c>
      <c r="BW112" s="913"/>
      <c r="BX112" s="913"/>
      <c r="BY112" s="913"/>
      <c r="BZ112" s="913"/>
      <c r="CA112" s="913">
        <v>701651</v>
      </c>
      <c r="CB112" s="913"/>
      <c r="CC112" s="913"/>
      <c r="CD112" s="913"/>
      <c r="CE112" s="913"/>
      <c r="CF112" s="907">
        <v>46.7</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85688</v>
      </c>
      <c r="AB113" s="925"/>
      <c r="AC113" s="925"/>
      <c r="AD113" s="925"/>
      <c r="AE113" s="926"/>
      <c r="AF113" s="927">
        <v>91297</v>
      </c>
      <c r="AG113" s="925"/>
      <c r="AH113" s="925"/>
      <c r="AI113" s="925"/>
      <c r="AJ113" s="926"/>
      <c r="AK113" s="927">
        <v>97066</v>
      </c>
      <c r="AL113" s="925"/>
      <c r="AM113" s="925"/>
      <c r="AN113" s="925"/>
      <c r="AO113" s="926"/>
      <c r="AP113" s="928">
        <v>6.5</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30123</v>
      </c>
      <c r="BR113" s="913"/>
      <c r="BS113" s="913"/>
      <c r="BT113" s="913"/>
      <c r="BU113" s="913"/>
      <c r="BV113" s="913">
        <v>35927</v>
      </c>
      <c r="BW113" s="913"/>
      <c r="BX113" s="913"/>
      <c r="BY113" s="913"/>
      <c r="BZ113" s="913"/>
      <c r="CA113" s="913">
        <v>37672</v>
      </c>
      <c r="CB113" s="913"/>
      <c r="CC113" s="913"/>
      <c r="CD113" s="913"/>
      <c r="CE113" s="913"/>
      <c r="CF113" s="907">
        <v>2.5</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3948</v>
      </c>
      <c r="AB114" s="946"/>
      <c r="AC114" s="946"/>
      <c r="AD114" s="946"/>
      <c r="AE114" s="947"/>
      <c r="AF114" s="948">
        <v>4007</v>
      </c>
      <c r="AG114" s="946"/>
      <c r="AH114" s="946"/>
      <c r="AI114" s="946"/>
      <c r="AJ114" s="947"/>
      <c r="AK114" s="948">
        <v>5856</v>
      </c>
      <c r="AL114" s="946"/>
      <c r="AM114" s="946"/>
      <c r="AN114" s="946"/>
      <c r="AO114" s="947"/>
      <c r="AP114" s="949">
        <v>0.4</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331119</v>
      </c>
      <c r="BR114" s="913"/>
      <c r="BS114" s="913"/>
      <c r="BT114" s="913"/>
      <c r="BU114" s="913"/>
      <c r="BV114" s="913">
        <v>371947</v>
      </c>
      <c r="BW114" s="913"/>
      <c r="BX114" s="913"/>
      <c r="BY114" s="913"/>
      <c r="BZ114" s="913"/>
      <c r="CA114" s="913">
        <v>370750</v>
      </c>
      <c r="CB114" s="913"/>
      <c r="CC114" s="913"/>
      <c r="CD114" s="913"/>
      <c r="CE114" s="913"/>
      <c r="CF114" s="907">
        <v>24.7</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546137</v>
      </c>
      <c r="AB117" s="966"/>
      <c r="AC117" s="966"/>
      <c r="AD117" s="966"/>
      <c r="AE117" s="967"/>
      <c r="AF117" s="968">
        <v>540574</v>
      </c>
      <c r="AG117" s="966"/>
      <c r="AH117" s="966"/>
      <c r="AI117" s="966"/>
      <c r="AJ117" s="967"/>
      <c r="AK117" s="968">
        <v>616350</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295</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178</v>
      </c>
      <c r="BA119" s="245"/>
      <c r="BB119" s="245"/>
      <c r="BC119" s="245"/>
      <c r="BD119" s="245"/>
      <c r="BE119" s="245"/>
      <c r="BF119" s="245"/>
      <c r="BG119" s="245"/>
      <c r="BH119" s="245"/>
      <c r="BI119" s="245"/>
      <c r="BJ119" s="245"/>
      <c r="BK119" s="245"/>
      <c r="BL119" s="245"/>
      <c r="BM119" s="245"/>
      <c r="BN119" s="245"/>
      <c r="BO119" s="964" t="s">
        <v>444</v>
      </c>
      <c r="BP119" s="992"/>
      <c r="BQ119" s="986">
        <v>5202867</v>
      </c>
      <c r="BR119" s="987"/>
      <c r="BS119" s="987"/>
      <c r="BT119" s="987"/>
      <c r="BU119" s="987"/>
      <c r="BV119" s="987">
        <v>5135758</v>
      </c>
      <c r="BW119" s="987"/>
      <c r="BX119" s="987"/>
      <c r="BY119" s="987"/>
      <c r="BZ119" s="987"/>
      <c r="CA119" s="987">
        <v>5153753</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2406911</v>
      </c>
      <c r="BR120" s="918"/>
      <c r="BS120" s="918"/>
      <c r="BT120" s="918"/>
      <c r="BU120" s="918"/>
      <c r="BV120" s="918">
        <v>2606079</v>
      </c>
      <c r="BW120" s="918"/>
      <c r="BX120" s="918"/>
      <c r="BY120" s="918"/>
      <c r="BZ120" s="918"/>
      <c r="CA120" s="918">
        <v>2708234</v>
      </c>
      <c r="CB120" s="918"/>
      <c r="CC120" s="918"/>
      <c r="CD120" s="918"/>
      <c r="CE120" s="918"/>
      <c r="CF120" s="931">
        <v>180.4</v>
      </c>
      <c r="CG120" s="932"/>
      <c r="CH120" s="932"/>
      <c r="CI120" s="932"/>
      <c r="CJ120" s="932"/>
      <c r="CK120" s="993" t="s">
        <v>448</v>
      </c>
      <c r="CL120" s="994"/>
      <c r="CM120" s="994"/>
      <c r="CN120" s="994"/>
      <c r="CO120" s="995"/>
      <c r="CP120" s="1001" t="s">
        <v>397</v>
      </c>
      <c r="CQ120" s="1002"/>
      <c r="CR120" s="1002"/>
      <c r="CS120" s="1002"/>
      <c r="CT120" s="1002"/>
      <c r="CU120" s="1002"/>
      <c r="CV120" s="1002"/>
      <c r="CW120" s="1002"/>
      <c r="CX120" s="1002"/>
      <c r="CY120" s="1002"/>
      <c r="CZ120" s="1002"/>
      <c r="DA120" s="1002"/>
      <c r="DB120" s="1002"/>
      <c r="DC120" s="1002"/>
      <c r="DD120" s="1002"/>
      <c r="DE120" s="1002"/>
      <c r="DF120" s="1003"/>
      <c r="DG120" s="917">
        <v>470444</v>
      </c>
      <c r="DH120" s="918"/>
      <c r="DI120" s="918"/>
      <c r="DJ120" s="918"/>
      <c r="DK120" s="918"/>
      <c r="DL120" s="918">
        <v>449397</v>
      </c>
      <c r="DM120" s="918"/>
      <c r="DN120" s="918"/>
      <c r="DO120" s="918"/>
      <c r="DP120" s="918"/>
      <c r="DQ120" s="918">
        <v>415263</v>
      </c>
      <c r="DR120" s="918"/>
      <c r="DS120" s="918"/>
      <c r="DT120" s="918"/>
      <c r="DU120" s="918"/>
      <c r="DV120" s="919">
        <v>27.7</v>
      </c>
      <c r="DW120" s="919"/>
      <c r="DX120" s="919"/>
      <c r="DY120" s="919"/>
      <c r="DZ120" s="920"/>
    </row>
    <row r="121" spans="1:130" s="224" customFormat="1" ht="26.25" customHeight="1" x14ac:dyDescent="0.15">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t="s">
        <v>122</v>
      </c>
      <c r="BR121" s="913"/>
      <c r="BS121" s="913"/>
      <c r="BT121" s="913"/>
      <c r="BU121" s="913"/>
      <c r="BV121" s="913" t="s">
        <v>122</v>
      </c>
      <c r="BW121" s="913"/>
      <c r="BX121" s="913"/>
      <c r="BY121" s="913"/>
      <c r="BZ121" s="913"/>
      <c r="CA121" s="913" t="s">
        <v>122</v>
      </c>
      <c r="CB121" s="913"/>
      <c r="CC121" s="913"/>
      <c r="CD121" s="913"/>
      <c r="CE121" s="913"/>
      <c r="CF121" s="907" t="s">
        <v>122</v>
      </c>
      <c r="CG121" s="908"/>
      <c r="CH121" s="908"/>
      <c r="CI121" s="908"/>
      <c r="CJ121" s="908"/>
      <c r="CK121" s="996"/>
      <c r="CL121" s="997"/>
      <c r="CM121" s="997"/>
      <c r="CN121" s="997"/>
      <c r="CO121" s="998"/>
      <c r="CP121" s="1006" t="s">
        <v>395</v>
      </c>
      <c r="CQ121" s="1007"/>
      <c r="CR121" s="1007"/>
      <c r="CS121" s="1007"/>
      <c r="CT121" s="1007"/>
      <c r="CU121" s="1007"/>
      <c r="CV121" s="1007"/>
      <c r="CW121" s="1007"/>
      <c r="CX121" s="1007"/>
      <c r="CY121" s="1007"/>
      <c r="CZ121" s="1007"/>
      <c r="DA121" s="1007"/>
      <c r="DB121" s="1007"/>
      <c r="DC121" s="1007"/>
      <c r="DD121" s="1007"/>
      <c r="DE121" s="1007"/>
      <c r="DF121" s="1008"/>
      <c r="DG121" s="912">
        <v>275291</v>
      </c>
      <c r="DH121" s="913"/>
      <c r="DI121" s="913"/>
      <c r="DJ121" s="913"/>
      <c r="DK121" s="913"/>
      <c r="DL121" s="913">
        <v>274072</v>
      </c>
      <c r="DM121" s="913"/>
      <c r="DN121" s="913"/>
      <c r="DO121" s="913"/>
      <c r="DP121" s="913"/>
      <c r="DQ121" s="913">
        <v>281692</v>
      </c>
      <c r="DR121" s="913"/>
      <c r="DS121" s="913"/>
      <c r="DT121" s="913"/>
      <c r="DU121" s="913"/>
      <c r="DV121" s="914">
        <v>18.8</v>
      </c>
      <c r="DW121" s="914"/>
      <c r="DX121" s="914"/>
      <c r="DY121" s="914"/>
      <c r="DZ121" s="915"/>
    </row>
    <row r="122" spans="1:130" s="224" customFormat="1" ht="26.25" customHeight="1" x14ac:dyDescent="0.15">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3663771</v>
      </c>
      <c r="BR122" s="987"/>
      <c r="BS122" s="987"/>
      <c r="BT122" s="987"/>
      <c r="BU122" s="987"/>
      <c r="BV122" s="987">
        <v>3596179</v>
      </c>
      <c r="BW122" s="987"/>
      <c r="BX122" s="987"/>
      <c r="BY122" s="987"/>
      <c r="BZ122" s="987"/>
      <c r="CA122" s="987">
        <v>3434246</v>
      </c>
      <c r="CB122" s="987"/>
      <c r="CC122" s="987"/>
      <c r="CD122" s="987"/>
      <c r="CE122" s="987"/>
      <c r="CF122" s="1004">
        <v>228.7</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v>400</v>
      </c>
      <c r="DH122" s="913"/>
      <c r="DI122" s="913"/>
      <c r="DJ122" s="913"/>
      <c r="DK122" s="913"/>
      <c r="DL122" s="913">
        <v>4862</v>
      </c>
      <c r="DM122" s="913"/>
      <c r="DN122" s="913"/>
      <c r="DO122" s="913"/>
      <c r="DP122" s="913"/>
      <c r="DQ122" s="913">
        <v>4696</v>
      </c>
      <c r="DR122" s="913"/>
      <c r="DS122" s="913"/>
      <c r="DT122" s="913"/>
      <c r="DU122" s="913"/>
      <c r="DV122" s="914">
        <v>0.3</v>
      </c>
      <c r="DW122" s="914"/>
      <c r="DX122" s="914"/>
      <c r="DY122" s="914"/>
      <c r="DZ122" s="915"/>
    </row>
    <row r="123" spans="1:130" s="224" customFormat="1" ht="26.25" customHeight="1" x14ac:dyDescent="0.15">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178</v>
      </c>
      <c r="BA123" s="245"/>
      <c r="BB123" s="245"/>
      <c r="BC123" s="245"/>
      <c r="BD123" s="245"/>
      <c r="BE123" s="245"/>
      <c r="BF123" s="245"/>
      <c r="BG123" s="245"/>
      <c r="BH123" s="245"/>
      <c r="BI123" s="245"/>
      <c r="BJ123" s="245"/>
      <c r="BK123" s="245"/>
      <c r="BL123" s="245"/>
      <c r="BM123" s="245"/>
      <c r="BN123" s="245"/>
      <c r="BO123" s="964" t="s">
        <v>452</v>
      </c>
      <c r="BP123" s="992"/>
      <c r="BQ123" s="1050">
        <v>6070682</v>
      </c>
      <c r="BR123" s="1051"/>
      <c r="BS123" s="1051"/>
      <c r="BT123" s="1051"/>
      <c r="BU123" s="1051"/>
      <c r="BV123" s="1051">
        <v>6202258</v>
      </c>
      <c r="BW123" s="1051"/>
      <c r="BX123" s="1051"/>
      <c r="BY123" s="1051"/>
      <c r="BZ123" s="1051"/>
      <c r="CA123" s="1051">
        <v>6142480</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t="s">
        <v>122</v>
      </c>
      <c r="AB128" s="1033"/>
      <c r="AC128" s="1033"/>
      <c r="AD128" s="1033"/>
      <c r="AE128" s="1034"/>
      <c r="AF128" s="1035" t="s">
        <v>122</v>
      </c>
      <c r="AG128" s="1033"/>
      <c r="AH128" s="1033"/>
      <c r="AI128" s="1033"/>
      <c r="AJ128" s="1034"/>
      <c r="AK128" s="1035" t="s">
        <v>122</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1945923</v>
      </c>
      <c r="AB129" s="946"/>
      <c r="AC129" s="946"/>
      <c r="AD129" s="946"/>
      <c r="AE129" s="947"/>
      <c r="AF129" s="948">
        <v>1929609</v>
      </c>
      <c r="AG129" s="946"/>
      <c r="AH129" s="946"/>
      <c r="AI129" s="946"/>
      <c r="AJ129" s="947"/>
      <c r="AK129" s="948">
        <v>1954297</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416475</v>
      </c>
      <c r="AB130" s="946"/>
      <c r="AC130" s="946"/>
      <c r="AD130" s="946"/>
      <c r="AE130" s="947"/>
      <c r="AF130" s="948">
        <v>417733</v>
      </c>
      <c r="AG130" s="946"/>
      <c r="AH130" s="946"/>
      <c r="AI130" s="946"/>
      <c r="AJ130" s="947"/>
      <c r="AK130" s="948">
        <v>452866</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9.1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1529448</v>
      </c>
      <c r="AB131" s="973"/>
      <c r="AC131" s="973"/>
      <c r="AD131" s="973"/>
      <c r="AE131" s="974"/>
      <c r="AF131" s="972">
        <v>1511876</v>
      </c>
      <c r="AG131" s="973"/>
      <c r="AH131" s="973"/>
      <c r="AI131" s="973"/>
      <c r="AJ131" s="974"/>
      <c r="AK131" s="972">
        <v>1501431</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8.4776991440000007</v>
      </c>
      <c r="AB132" s="1084"/>
      <c r="AC132" s="1084"/>
      <c r="AD132" s="1084"/>
      <c r="AE132" s="1085"/>
      <c r="AF132" s="1086">
        <v>8.1250711039999999</v>
      </c>
      <c r="AG132" s="1084"/>
      <c r="AH132" s="1084"/>
      <c r="AI132" s="1084"/>
      <c r="AJ132" s="1085"/>
      <c r="AK132" s="1086">
        <v>10.88854566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8.1999999999999993</v>
      </c>
      <c r="AB133" s="1067"/>
      <c r="AC133" s="1067"/>
      <c r="AD133" s="1067"/>
      <c r="AE133" s="1068"/>
      <c r="AF133" s="1066">
        <v>8.3000000000000007</v>
      </c>
      <c r="AG133" s="1067"/>
      <c r="AH133" s="1067"/>
      <c r="AI133" s="1067"/>
      <c r="AJ133" s="1068"/>
      <c r="AK133" s="1066">
        <v>9.1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84Azu7xAm7rSYgeRGKpE7W0ytymEGvbLj5PLfA0tcfUffIBbwpYWFwG35/OZcNot5wxcsMauVpCb7Jmw7W32YA==" saltValue="yKN6eWbD0yWbOKBm16gw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OmZd/9VD9Y2kG2FqdojY/Mn0EwtTF0fzP331DxC5OJOWVn5n6ThVfeIX0rhE6g0DGw50jQJisL6AIdECnqu0/g==" saltValue="WGLmelM0MJSXPxNaxBLB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NZp3wC7u5XGgg3Um9cQPX5yWNz3JeGSqZLhdOVEDRzujlvE+xcd5syh2Go/aJLSEdrvhbt15x605/0FjCD0Yg==" saltValue="tRnBwKmEouu2TEuaCDce7A==" spinCount="100000" sheet="1" objects="1" scenarios="1"/>
  <dataConsolidate/>
  <phoneticPr fontId="2"/>
  <printOptions horizontalCentered="1" verticalCentered="1"/>
  <pageMargins left="0" right="0" top="0" bottom="0" header="0" footer="0"/>
  <pageSetup paperSize="9" scale="46"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1" t="s">
        <v>481</v>
      </c>
      <c r="AP7" s="265"/>
      <c r="AQ7" s="266" t="s">
        <v>482</v>
      </c>
      <c r="AR7" s="267"/>
    </row>
    <row r="8" spans="1:46" x14ac:dyDescent="0.15">
      <c r="A8" s="259"/>
      <c r="AK8" s="268"/>
      <c r="AL8" s="269"/>
      <c r="AM8" s="269"/>
      <c r="AN8" s="270"/>
      <c r="AO8" s="1102"/>
      <c r="AP8" s="271" t="s">
        <v>483</v>
      </c>
      <c r="AQ8" s="272" t="s">
        <v>484</v>
      </c>
      <c r="AR8" s="273" t="s">
        <v>485</v>
      </c>
    </row>
    <row r="9" spans="1:46" x14ac:dyDescent="0.15">
      <c r="A9" s="259"/>
      <c r="AK9" s="1103" t="s">
        <v>486</v>
      </c>
      <c r="AL9" s="1104"/>
      <c r="AM9" s="1104"/>
      <c r="AN9" s="1105"/>
      <c r="AO9" s="274">
        <v>631773</v>
      </c>
      <c r="AP9" s="274">
        <v>330080</v>
      </c>
      <c r="AQ9" s="275">
        <v>243450</v>
      </c>
      <c r="AR9" s="276">
        <v>35.6</v>
      </c>
    </row>
    <row r="10" spans="1:46" ht="13.5" customHeight="1" x14ac:dyDescent="0.15">
      <c r="A10" s="259"/>
      <c r="AK10" s="1103" t="s">
        <v>487</v>
      </c>
      <c r="AL10" s="1104"/>
      <c r="AM10" s="1104"/>
      <c r="AN10" s="1105"/>
      <c r="AO10" s="277">
        <v>54177</v>
      </c>
      <c r="AP10" s="277">
        <v>28306</v>
      </c>
      <c r="AQ10" s="278">
        <v>36828</v>
      </c>
      <c r="AR10" s="279">
        <v>-23.1</v>
      </c>
    </row>
    <row r="11" spans="1:46" ht="13.5" customHeight="1" x14ac:dyDescent="0.15">
      <c r="A11" s="259"/>
      <c r="AK11" s="1103" t="s">
        <v>488</v>
      </c>
      <c r="AL11" s="1104"/>
      <c r="AM11" s="1104"/>
      <c r="AN11" s="1105"/>
      <c r="AO11" s="277" t="s">
        <v>489</v>
      </c>
      <c r="AP11" s="277" t="s">
        <v>489</v>
      </c>
      <c r="AQ11" s="278">
        <v>2575</v>
      </c>
      <c r="AR11" s="279" t="s">
        <v>489</v>
      </c>
    </row>
    <row r="12" spans="1:46" ht="13.5" customHeight="1" x14ac:dyDescent="0.15">
      <c r="A12" s="259"/>
      <c r="AK12" s="1103" t="s">
        <v>490</v>
      </c>
      <c r="AL12" s="1104"/>
      <c r="AM12" s="1104"/>
      <c r="AN12" s="1105"/>
      <c r="AO12" s="277" t="s">
        <v>489</v>
      </c>
      <c r="AP12" s="277" t="s">
        <v>489</v>
      </c>
      <c r="AQ12" s="278" t="s">
        <v>489</v>
      </c>
      <c r="AR12" s="279" t="s">
        <v>489</v>
      </c>
    </row>
    <row r="13" spans="1:46" ht="13.5" customHeight="1" x14ac:dyDescent="0.15">
      <c r="A13" s="259"/>
      <c r="AK13" s="1103" t="s">
        <v>491</v>
      </c>
      <c r="AL13" s="1104"/>
      <c r="AM13" s="1104"/>
      <c r="AN13" s="1105"/>
      <c r="AO13" s="277">
        <v>13061</v>
      </c>
      <c r="AP13" s="277">
        <v>6824</v>
      </c>
      <c r="AQ13" s="278">
        <v>11862</v>
      </c>
      <c r="AR13" s="279">
        <v>-42.5</v>
      </c>
    </row>
    <row r="14" spans="1:46" ht="13.5" customHeight="1" x14ac:dyDescent="0.15">
      <c r="A14" s="259"/>
      <c r="AK14" s="1103" t="s">
        <v>492</v>
      </c>
      <c r="AL14" s="1104"/>
      <c r="AM14" s="1104"/>
      <c r="AN14" s="1105"/>
      <c r="AO14" s="277">
        <v>57478</v>
      </c>
      <c r="AP14" s="277">
        <v>30030</v>
      </c>
      <c r="AQ14" s="278">
        <v>4647</v>
      </c>
      <c r="AR14" s="279">
        <v>546.20000000000005</v>
      </c>
    </row>
    <row r="15" spans="1:46" ht="13.5" customHeight="1" x14ac:dyDescent="0.15">
      <c r="A15" s="259"/>
      <c r="AK15" s="1106" t="s">
        <v>493</v>
      </c>
      <c r="AL15" s="1107"/>
      <c r="AM15" s="1107"/>
      <c r="AN15" s="1108"/>
      <c r="AO15" s="277">
        <v>-43765</v>
      </c>
      <c r="AP15" s="277">
        <v>-22866</v>
      </c>
      <c r="AQ15" s="278">
        <v>-13358</v>
      </c>
      <c r="AR15" s="279">
        <v>71.2</v>
      </c>
    </row>
    <row r="16" spans="1:46" x14ac:dyDescent="0.15">
      <c r="A16" s="259"/>
      <c r="AK16" s="1106" t="s">
        <v>178</v>
      </c>
      <c r="AL16" s="1107"/>
      <c r="AM16" s="1107"/>
      <c r="AN16" s="1108"/>
      <c r="AO16" s="277">
        <v>712724</v>
      </c>
      <c r="AP16" s="277">
        <v>372374</v>
      </c>
      <c r="AQ16" s="278">
        <v>286004</v>
      </c>
      <c r="AR16" s="279">
        <v>30.2</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09" t="s">
        <v>498</v>
      </c>
      <c r="AL21" s="1110"/>
      <c r="AM21" s="1110"/>
      <c r="AN21" s="1111"/>
      <c r="AO21" s="289">
        <v>32.92</v>
      </c>
      <c r="AP21" s="290">
        <v>24.25</v>
      </c>
      <c r="AQ21" s="291">
        <v>8.67</v>
      </c>
      <c r="AS21" s="292"/>
      <c r="AT21" s="288"/>
    </row>
    <row r="22" spans="1:46" s="260" customFormat="1" x14ac:dyDescent="0.15">
      <c r="A22" s="288"/>
      <c r="AK22" s="1109" t="s">
        <v>499</v>
      </c>
      <c r="AL22" s="1110"/>
      <c r="AM22" s="1110"/>
      <c r="AN22" s="1111"/>
      <c r="AO22" s="293">
        <v>96.3</v>
      </c>
      <c r="AP22" s="294">
        <v>95.4</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1" t="s">
        <v>481</v>
      </c>
      <c r="AP30" s="265"/>
      <c r="AQ30" s="266" t="s">
        <v>482</v>
      </c>
      <c r="AR30" s="267"/>
    </row>
    <row r="31" spans="1:46" x14ac:dyDescent="0.15">
      <c r="A31" s="259"/>
      <c r="AK31" s="268"/>
      <c r="AL31" s="269"/>
      <c r="AM31" s="269"/>
      <c r="AN31" s="270"/>
      <c r="AO31" s="1102"/>
      <c r="AP31" s="271" t="s">
        <v>483</v>
      </c>
      <c r="AQ31" s="272" t="s">
        <v>484</v>
      </c>
      <c r="AR31" s="273" t="s">
        <v>485</v>
      </c>
    </row>
    <row r="32" spans="1:46" ht="27" customHeight="1" x14ac:dyDescent="0.15">
      <c r="A32" s="259"/>
      <c r="AK32" s="1117" t="s">
        <v>503</v>
      </c>
      <c r="AL32" s="1118"/>
      <c r="AM32" s="1118"/>
      <c r="AN32" s="1119"/>
      <c r="AO32" s="303">
        <v>513428</v>
      </c>
      <c r="AP32" s="303">
        <v>268249</v>
      </c>
      <c r="AQ32" s="304">
        <v>167387</v>
      </c>
      <c r="AR32" s="305">
        <v>60.3</v>
      </c>
    </row>
    <row r="33" spans="1:46" ht="13.5" customHeight="1" x14ac:dyDescent="0.15">
      <c r="A33" s="259"/>
      <c r="AK33" s="1117" t="s">
        <v>504</v>
      </c>
      <c r="AL33" s="1118"/>
      <c r="AM33" s="1118"/>
      <c r="AN33" s="1119"/>
      <c r="AO33" s="303" t="s">
        <v>489</v>
      </c>
      <c r="AP33" s="303" t="s">
        <v>489</v>
      </c>
      <c r="AQ33" s="304" t="s">
        <v>489</v>
      </c>
      <c r="AR33" s="305" t="s">
        <v>489</v>
      </c>
    </row>
    <row r="34" spans="1:46" ht="27" customHeight="1" x14ac:dyDescent="0.15">
      <c r="A34" s="259"/>
      <c r="AK34" s="1117" t="s">
        <v>505</v>
      </c>
      <c r="AL34" s="1118"/>
      <c r="AM34" s="1118"/>
      <c r="AN34" s="1119"/>
      <c r="AO34" s="303" t="s">
        <v>489</v>
      </c>
      <c r="AP34" s="303" t="s">
        <v>489</v>
      </c>
      <c r="AQ34" s="304">
        <v>5</v>
      </c>
      <c r="AR34" s="305" t="s">
        <v>489</v>
      </c>
    </row>
    <row r="35" spans="1:46" ht="27" customHeight="1" x14ac:dyDescent="0.15">
      <c r="A35" s="259"/>
      <c r="AK35" s="1117" t="s">
        <v>506</v>
      </c>
      <c r="AL35" s="1118"/>
      <c r="AM35" s="1118"/>
      <c r="AN35" s="1119"/>
      <c r="AO35" s="303">
        <v>97066</v>
      </c>
      <c r="AP35" s="303">
        <v>50714</v>
      </c>
      <c r="AQ35" s="304">
        <v>34589</v>
      </c>
      <c r="AR35" s="305">
        <v>46.6</v>
      </c>
    </row>
    <row r="36" spans="1:46" ht="27" customHeight="1" x14ac:dyDescent="0.15">
      <c r="A36" s="259"/>
      <c r="AK36" s="1117" t="s">
        <v>507</v>
      </c>
      <c r="AL36" s="1118"/>
      <c r="AM36" s="1118"/>
      <c r="AN36" s="1119"/>
      <c r="AO36" s="303">
        <v>5856</v>
      </c>
      <c r="AP36" s="303">
        <v>3060</v>
      </c>
      <c r="AQ36" s="304">
        <v>2508</v>
      </c>
      <c r="AR36" s="305">
        <v>22</v>
      </c>
    </row>
    <row r="37" spans="1:46" ht="13.5" customHeight="1" x14ac:dyDescent="0.15">
      <c r="A37" s="259"/>
      <c r="AK37" s="1117" t="s">
        <v>508</v>
      </c>
      <c r="AL37" s="1118"/>
      <c r="AM37" s="1118"/>
      <c r="AN37" s="1119"/>
      <c r="AO37" s="303" t="s">
        <v>489</v>
      </c>
      <c r="AP37" s="303" t="s">
        <v>489</v>
      </c>
      <c r="AQ37" s="304">
        <v>1525</v>
      </c>
      <c r="AR37" s="305" t="s">
        <v>489</v>
      </c>
    </row>
    <row r="38" spans="1:46" ht="27" customHeight="1" x14ac:dyDescent="0.15">
      <c r="A38" s="259"/>
      <c r="AK38" s="1120" t="s">
        <v>509</v>
      </c>
      <c r="AL38" s="1121"/>
      <c r="AM38" s="1121"/>
      <c r="AN38" s="1122"/>
      <c r="AO38" s="306" t="s">
        <v>489</v>
      </c>
      <c r="AP38" s="306" t="s">
        <v>489</v>
      </c>
      <c r="AQ38" s="307">
        <v>44</v>
      </c>
      <c r="AR38" s="295" t="s">
        <v>489</v>
      </c>
      <c r="AS38" s="302"/>
    </row>
    <row r="39" spans="1:46" x14ac:dyDescent="0.15">
      <c r="A39" s="259"/>
      <c r="AK39" s="1120" t="s">
        <v>510</v>
      </c>
      <c r="AL39" s="1121"/>
      <c r="AM39" s="1121"/>
      <c r="AN39" s="1122"/>
      <c r="AO39" s="303" t="s">
        <v>489</v>
      </c>
      <c r="AP39" s="303" t="s">
        <v>489</v>
      </c>
      <c r="AQ39" s="304">
        <v>-7489</v>
      </c>
      <c r="AR39" s="305" t="s">
        <v>489</v>
      </c>
      <c r="AS39" s="302"/>
    </row>
    <row r="40" spans="1:46" ht="27" customHeight="1" x14ac:dyDescent="0.15">
      <c r="A40" s="259"/>
      <c r="AK40" s="1117" t="s">
        <v>511</v>
      </c>
      <c r="AL40" s="1118"/>
      <c r="AM40" s="1118"/>
      <c r="AN40" s="1119"/>
      <c r="AO40" s="303">
        <v>-452866</v>
      </c>
      <c r="AP40" s="303">
        <v>-236607</v>
      </c>
      <c r="AQ40" s="304">
        <v>-138932</v>
      </c>
      <c r="AR40" s="305">
        <v>70.3</v>
      </c>
      <c r="AS40" s="302"/>
    </row>
    <row r="41" spans="1:46" x14ac:dyDescent="0.15">
      <c r="A41" s="259"/>
      <c r="AK41" s="1123" t="s">
        <v>288</v>
      </c>
      <c r="AL41" s="1124"/>
      <c r="AM41" s="1124"/>
      <c r="AN41" s="1125"/>
      <c r="AO41" s="303">
        <v>163484</v>
      </c>
      <c r="AP41" s="303">
        <v>85415</v>
      </c>
      <c r="AQ41" s="304">
        <v>59636</v>
      </c>
      <c r="AR41" s="305">
        <v>43.2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12" t="s">
        <v>481</v>
      </c>
      <c r="AN49" s="1114" t="s">
        <v>514</v>
      </c>
      <c r="AO49" s="1115"/>
      <c r="AP49" s="1115"/>
      <c r="AQ49" s="1115"/>
      <c r="AR49" s="1116"/>
    </row>
    <row r="50" spans="1:44" x14ac:dyDescent="0.15">
      <c r="A50" s="259"/>
      <c r="AK50" s="317"/>
      <c r="AL50" s="318"/>
      <c r="AM50" s="1113"/>
      <c r="AN50" s="319" t="s">
        <v>515</v>
      </c>
      <c r="AO50" s="320" t="s">
        <v>516</v>
      </c>
      <c r="AP50" s="321" t="s">
        <v>517</v>
      </c>
      <c r="AQ50" s="322" t="s">
        <v>518</v>
      </c>
      <c r="AR50" s="323" t="s">
        <v>519</v>
      </c>
    </row>
    <row r="51" spans="1:44" x14ac:dyDescent="0.15">
      <c r="A51" s="259"/>
      <c r="AK51" s="315" t="s">
        <v>520</v>
      </c>
      <c r="AL51" s="316"/>
      <c r="AM51" s="324">
        <v>814901</v>
      </c>
      <c r="AN51" s="325">
        <v>392913</v>
      </c>
      <c r="AO51" s="326">
        <v>22.8</v>
      </c>
      <c r="AP51" s="327">
        <v>268375</v>
      </c>
      <c r="AQ51" s="328">
        <v>-1.2</v>
      </c>
      <c r="AR51" s="329">
        <v>24</v>
      </c>
    </row>
    <row r="52" spans="1:44" x14ac:dyDescent="0.15">
      <c r="A52" s="259"/>
      <c r="AK52" s="330"/>
      <c r="AL52" s="331" t="s">
        <v>521</v>
      </c>
      <c r="AM52" s="332">
        <v>517319</v>
      </c>
      <c r="AN52" s="333">
        <v>249431</v>
      </c>
      <c r="AO52" s="334">
        <v>78.5</v>
      </c>
      <c r="AP52" s="335">
        <v>119602</v>
      </c>
      <c r="AQ52" s="336">
        <v>1.5</v>
      </c>
      <c r="AR52" s="337">
        <v>77</v>
      </c>
    </row>
    <row r="53" spans="1:44" x14ac:dyDescent="0.15">
      <c r="A53" s="259"/>
      <c r="AK53" s="315" t="s">
        <v>522</v>
      </c>
      <c r="AL53" s="316"/>
      <c r="AM53" s="324">
        <v>721098</v>
      </c>
      <c r="AN53" s="325">
        <v>355046</v>
      </c>
      <c r="AO53" s="326">
        <v>-9.6</v>
      </c>
      <c r="AP53" s="327">
        <v>301035</v>
      </c>
      <c r="AQ53" s="328">
        <v>12.2</v>
      </c>
      <c r="AR53" s="329">
        <v>-21.8</v>
      </c>
    </row>
    <row r="54" spans="1:44" x14ac:dyDescent="0.15">
      <c r="A54" s="259"/>
      <c r="AK54" s="330"/>
      <c r="AL54" s="331" t="s">
        <v>521</v>
      </c>
      <c r="AM54" s="332">
        <v>347403</v>
      </c>
      <c r="AN54" s="333">
        <v>171050</v>
      </c>
      <c r="AO54" s="334">
        <v>-31.4</v>
      </c>
      <c r="AP54" s="335">
        <v>154376</v>
      </c>
      <c r="AQ54" s="336">
        <v>29.1</v>
      </c>
      <c r="AR54" s="337">
        <v>-60.5</v>
      </c>
    </row>
    <row r="55" spans="1:44" x14ac:dyDescent="0.15">
      <c r="A55" s="259"/>
      <c r="AK55" s="315" t="s">
        <v>523</v>
      </c>
      <c r="AL55" s="316"/>
      <c r="AM55" s="324">
        <v>500513</v>
      </c>
      <c r="AN55" s="325">
        <v>251641</v>
      </c>
      <c r="AO55" s="326">
        <v>-29.1</v>
      </c>
      <c r="AP55" s="327">
        <v>277467</v>
      </c>
      <c r="AQ55" s="328">
        <v>-7.8</v>
      </c>
      <c r="AR55" s="329">
        <v>-21.3</v>
      </c>
    </row>
    <row r="56" spans="1:44" x14ac:dyDescent="0.15">
      <c r="A56" s="259"/>
      <c r="AK56" s="330"/>
      <c r="AL56" s="331" t="s">
        <v>521</v>
      </c>
      <c r="AM56" s="332">
        <v>172946</v>
      </c>
      <c r="AN56" s="333">
        <v>86951</v>
      </c>
      <c r="AO56" s="334">
        <v>-49.2</v>
      </c>
      <c r="AP56" s="335">
        <v>128378</v>
      </c>
      <c r="AQ56" s="336">
        <v>-16.8</v>
      </c>
      <c r="AR56" s="337">
        <v>-32.4</v>
      </c>
    </row>
    <row r="57" spans="1:44" x14ac:dyDescent="0.15">
      <c r="A57" s="259"/>
      <c r="AK57" s="315" t="s">
        <v>524</v>
      </c>
      <c r="AL57" s="316"/>
      <c r="AM57" s="324">
        <v>972714</v>
      </c>
      <c r="AN57" s="325">
        <v>498572</v>
      </c>
      <c r="AO57" s="326">
        <v>98.1</v>
      </c>
      <c r="AP57" s="327">
        <v>282256</v>
      </c>
      <c r="AQ57" s="328">
        <v>1.7</v>
      </c>
      <c r="AR57" s="329">
        <v>96.4</v>
      </c>
    </row>
    <row r="58" spans="1:44" x14ac:dyDescent="0.15">
      <c r="A58" s="259"/>
      <c r="AK58" s="330"/>
      <c r="AL58" s="331" t="s">
        <v>521</v>
      </c>
      <c r="AM58" s="332">
        <v>301675</v>
      </c>
      <c r="AN58" s="333">
        <v>154626</v>
      </c>
      <c r="AO58" s="334">
        <v>77.8</v>
      </c>
      <c r="AP58" s="335">
        <v>145453</v>
      </c>
      <c r="AQ58" s="336">
        <v>13.3</v>
      </c>
      <c r="AR58" s="337">
        <v>64.5</v>
      </c>
    </row>
    <row r="59" spans="1:44" x14ac:dyDescent="0.15">
      <c r="A59" s="259"/>
      <c r="AK59" s="315" t="s">
        <v>525</v>
      </c>
      <c r="AL59" s="316"/>
      <c r="AM59" s="324">
        <v>1333005</v>
      </c>
      <c r="AN59" s="325">
        <v>696450</v>
      </c>
      <c r="AO59" s="326">
        <v>39.700000000000003</v>
      </c>
      <c r="AP59" s="327">
        <v>295341</v>
      </c>
      <c r="AQ59" s="328">
        <v>4.5999999999999996</v>
      </c>
      <c r="AR59" s="329">
        <v>35.1</v>
      </c>
    </row>
    <row r="60" spans="1:44" x14ac:dyDescent="0.15">
      <c r="A60" s="259"/>
      <c r="AK60" s="330"/>
      <c r="AL60" s="331" t="s">
        <v>521</v>
      </c>
      <c r="AM60" s="332">
        <v>380909</v>
      </c>
      <c r="AN60" s="333">
        <v>199012</v>
      </c>
      <c r="AO60" s="334">
        <v>28.7</v>
      </c>
      <c r="AP60" s="335">
        <v>137402</v>
      </c>
      <c r="AQ60" s="336">
        <v>-5.5</v>
      </c>
      <c r="AR60" s="337">
        <v>34.200000000000003</v>
      </c>
    </row>
    <row r="61" spans="1:44" x14ac:dyDescent="0.15">
      <c r="A61" s="259"/>
      <c r="AK61" s="315" t="s">
        <v>526</v>
      </c>
      <c r="AL61" s="338"/>
      <c r="AM61" s="324">
        <v>868446</v>
      </c>
      <c r="AN61" s="325">
        <v>438924</v>
      </c>
      <c r="AO61" s="326">
        <v>24.4</v>
      </c>
      <c r="AP61" s="327">
        <v>284895</v>
      </c>
      <c r="AQ61" s="339">
        <v>1.9</v>
      </c>
      <c r="AR61" s="329">
        <v>22.5</v>
      </c>
    </row>
    <row r="62" spans="1:44" x14ac:dyDescent="0.15">
      <c r="A62" s="259"/>
      <c r="AK62" s="330"/>
      <c r="AL62" s="331" t="s">
        <v>521</v>
      </c>
      <c r="AM62" s="332">
        <v>344050</v>
      </c>
      <c r="AN62" s="333">
        <v>172214</v>
      </c>
      <c r="AO62" s="334">
        <v>20.9</v>
      </c>
      <c r="AP62" s="335">
        <v>137042</v>
      </c>
      <c r="AQ62" s="336">
        <v>4.3</v>
      </c>
      <c r="AR62" s="337">
        <v>16.600000000000001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dfSBPlw1liUZYD2A2f2ZKNDgIuKq557eyDzE5mkXDdmEq2CSZ4G45to4mVeBQ9cS8UOkrR7jPbnn18Klp6p75w==" saltValue="F1XxV4UXPmCEuwm2ZRH6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PgObOFV3s8igGL8zrqdolFUFi/0PzsMzfswQTQBQq81TYU8n9BTqnZsaI1X3P7Vs4bl2nFh/+STThxVV94zm1A==" saltValue="HRUD3QlAIPUJNl56k8CKL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nVyEqMNLykstuQcvSlmiArKBfegd6cg9F6Q408x263CUVN8O2HouLEB2ZVVvlJyQoiILaWNTceR3Fe0Rx6HAPA==" saltValue="FALVl96V4Aej6W0gYPZRuQ==" spinCount="100000" sheet="1" objects="1" scenarios="1"/>
  <dataConsolidate/>
  <phoneticPr fontId="2"/>
  <printOptions horizontalCentered="1" verticalCentered="1"/>
  <pageMargins left="0" right="0" top="0.19685039370078741" bottom="0" header="0.39370078740157483" footer="0"/>
  <pageSetup paperSize="9" scale="38"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34.31</v>
      </c>
      <c r="G47" s="12">
        <v>36.21</v>
      </c>
      <c r="H47" s="12">
        <v>35.28</v>
      </c>
      <c r="I47" s="12">
        <v>40.630000000000003</v>
      </c>
      <c r="J47" s="13">
        <v>42.26</v>
      </c>
    </row>
    <row r="48" spans="2:10" ht="57.75" customHeight="1" x14ac:dyDescent="0.15">
      <c r="B48" s="14"/>
      <c r="C48" s="1128" t="s">
        <v>4</v>
      </c>
      <c r="D48" s="1128"/>
      <c r="E48" s="1129"/>
      <c r="F48" s="15">
        <v>18.36</v>
      </c>
      <c r="G48" s="16">
        <v>11.88</v>
      </c>
      <c r="H48" s="16">
        <v>10.44</v>
      </c>
      <c r="I48" s="16">
        <v>13.79</v>
      </c>
      <c r="J48" s="17">
        <v>10.62</v>
      </c>
    </row>
    <row r="49" spans="2:10" ht="57.75" customHeight="1" thickBot="1" x14ac:dyDescent="0.2">
      <c r="B49" s="18"/>
      <c r="C49" s="1130" t="s">
        <v>5</v>
      </c>
      <c r="D49" s="1130"/>
      <c r="E49" s="1131"/>
      <c r="F49" s="19">
        <v>33.56</v>
      </c>
      <c r="G49" s="20">
        <v>2.12</v>
      </c>
      <c r="H49" s="20">
        <v>7.86</v>
      </c>
      <c r="I49" s="20">
        <v>8.33</v>
      </c>
      <c r="J49" s="21">
        <v>3.89</v>
      </c>
    </row>
    <row r="50" spans="2:10" x14ac:dyDescent="0.15"/>
  </sheetData>
  <sheetProtection algorithmName="SHA-512" hashValue="w0+i6Rvi83GybvKgJY+ZOOQow7IEu69jjAZ6GHVyrjoIE7OMIM84iYipyenippnYgfp0jfJgLm67ymy5ThA6Tg==" saltValue="NsfoNe8AalJlw85MAPaL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533</v>
      </c>
      <c r="D34" s="1136"/>
      <c r="E34" s="1137"/>
      <c r="F34" s="32">
        <v>18.36</v>
      </c>
      <c r="G34" s="33">
        <v>11.88</v>
      </c>
      <c r="H34" s="33">
        <v>10.43</v>
      </c>
      <c r="I34" s="33">
        <v>13.79</v>
      </c>
      <c r="J34" s="34">
        <v>10.61</v>
      </c>
      <c r="K34" s="22"/>
      <c r="L34" s="22"/>
      <c r="M34" s="22"/>
      <c r="N34" s="22"/>
      <c r="O34" s="22"/>
      <c r="P34" s="22"/>
    </row>
    <row r="35" spans="1:16" ht="39" customHeight="1" x14ac:dyDescent="0.15">
      <c r="A35" s="22"/>
      <c r="B35" s="35"/>
      <c r="C35" s="1132" t="s">
        <v>534</v>
      </c>
      <c r="D35" s="1132"/>
      <c r="E35" s="1133"/>
      <c r="F35" s="36">
        <v>1.78</v>
      </c>
      <c r="G35" s="37">
        <v>1.51</v>
      </c>
      <c r="H35" s="37">
        <v>1.2</v>
      </c>
      <c r="I35" s="37">
        <v>1.47</v>
      </c>
      <c r="J35" s="38">
        <v>0.81</v>
      </c>
      <c r="K35" s="22"/>
      <c r="L35" s="22"/>
      <c r="M35" s="22"/>
      <c r="N35" s="22"/>
      <c r="O35" s="22"/>
      <c r="P35" s="22"/>
    </row>
    <row r="36" spans="1:16" ht="39" customHeight="1" x14ac:dyDescent="0.15">
      <c r="A36" s="22"/>
      <c r="B36" s="35"/>
      <c r="C36" s="1132" t="s">
        <v>535</v>
      </c>
      <c r="D36" s="1132"/>
      <c r="E36" s="1133"/>
      <c r="F36" s="36">
        <v>0</v>
      </c>
      <c r="G36" s="37">
        <v>0.15</v>
      </c>
      <c r="H36" s="37">
        <v>0</v>
      </c>
      <c r="I36" s="37">
        <v>0.28000000000000003</v>
      </c>
      <c r="J36" s="38">
        <v>0.45</v>
      </c>
      <c r="K36" s="22"/>
      <c r="L36" s="22"/>
      <c r="M36" s="22"/>
      <c r="N36" s="22"/>
      <c r="O36" s="22"/>
      <c r="P36" s="22"/>
    </row>
    <row r="37" spans="1:16" ht="39" customHeight="1" x14ac:dyDescent="0.15">
      <c r="A37" s="22"/>
      <c r="B37" s="35"/>
      <c r="C37" s="1132" t="s">
        <v>536</v>
      </c>
      <c r="D37" s="1132"/>
      <c r="E37" s="1133"/>
      <c r="F37" s="36">
        <v>0.22</v>
      </c>
      <c r="G37" s="37">
        <v>0</v>
      </c>
      <c r="H37" s="37">
        <v>0.21</v>
      </c>
      <c r="I37" s="37" t="s">
        <v>537</v>
      </c>
      <c r="J37" s="38">
        <v>0.45</v>
      </c>
      <c r="K37" s="22"/>
      <c r="L37" s="22"/>
      <c r="M37" s="22"/>
      <c r="N37" s="22"/>
      <c r="O37" s="22"/>
      <c r="P37" s="22"/>
    </row>
    <row r="38" spans="1:16" ht="39" customHeight="1" x14ac:dyDescent="0.15">
      <c r="A38" s="22"/>
      <c r="B38" s="35"/>
      <c r="C38" s="1132" t="s">
        <v>538</v>
      </c>
      <c r="D38" s="1132"/>
      <c r="E38" s="1133"/>
      <c r="F38" s="36">
        <v>0.4</v>
      </c>
      <c r="G38" s="37">
        <v>0.39</v>
      </c>
      <c r="H38" s="37">
        <v>0.97</v>
      </c>
      <c r="I38" s="37">
        <v>0.89</v>
      </c>
      <c r="J38" s="38">
        <v>0.41</v>
      </c>
      <c r="K38" s="22"/>
      <c r="L38" s="22"/>
      <c r="M38" s="22"/>
      <c r="N38" s="22"/>
      <c r="O38" s="22"/>
      <c r="P38" s="22"/>
    </row>
    <row r="39" spans="1:16" ht="39" customHeight="1" x14ac:dyDescent="0.15">
      <c r="A39" s="22"/>
      <c r="B39" s="35"/>
      <c r="C39" s="1132" t="s">
        <v>539</v>
      </c>
      <c r="D39" s="1132"/>
      <c r="E39" s="1133"/>
      <c r="F39" s="36">
        <v>0.01</v>
      </c>
      <c r="G39" s="37">
        <v>0.45</v>
      </c>
      <c r="H39" s="37">
        <v>0.18</v>
      </c>
      <c r="I39" s="37">
        <v>0.37</v>
      </c>
      <c r="J39" s="38">
        <v>0.31</v>
      </c>
      <c r="K39" s="22"/>
      <c r="L39" s="22"/>
      <c r="M39" s="22"/>
      <c r="N39" s="22"/>
      <c r="O39" s="22"/>
      <c r="P39" s="22"/>
    </row>
    <row r="40" spans="1:16" ht="39" customHeight="1" x14ac:dyDescent="0.15">
      <c r="A40" s="22"/>
      <c r="B40" s="35"/>
      <c r="C40" s="1132" t="s">
        <v>540</v>
      </c>
      <c r="D40" s="1132"/>
      <c r="E40" s="1133"/>
      <c r="F40" s="36">
        <v>0.01</v>
      </c>
      <c r="G40" s="37">
        <v>0.06</v>
      </c>
      <c r="H40" s="37">
        <v>0</v>
      </c>
      <c r="I40" s="37">
        <v>0.02</v>
      </c>
      <c r="J40" s="38">
        <v>0.05</v>
      </c>
      <c r="K40" s="22"/>
      <c r="L40" s="22"/>
      <c r="M40" s="22"/>
      <c r="N40" s="22"/>
      <c r="O40" s="22"/>
      <c r="P40" s="22"/>
    </row>
    <row r="41" spans="1:16" ht="39" customHeight="1" x14ac:dyDescent="0.15">
      <c r="A41" s="22"/>
      <c r="B41" s="35"/>
      <c r="C41" s="1132" t="s">
        <v>541</v>
      </c>
      <c r="D41" s="1132"/>
      <c r="E41" s="1133"/>
      <c r="F41" s="36">
        <v>0.2</v>
      </c>
      <c r="G41" s="37">
        <v>0.12</v>
      </c>
      <c r="H41" s="37">
        <v>0.08</v>
      </c>
      <c r="I41" s="37">
        <v>0.15</v>
      </c>
      <c r="J41" s="38">
        <v>0.04</v>
      </c>
      <c r="K41" s="22"/>
      <c r="L41" s="22"/>
      <c r="M41" s="22"/>
      <c r="N41" s="22"/>
      <c r="O41" s="22"/>
      <c r="P41" s="22"/>
    </row>
    <row r="42" spans="1:16" ht="39" customHeight="1" x14ac:dyDescent="0.15">
      <c r="A42" s="22"/>
      <c r="B42" s="39"/>
      <c r="C42" s="1132" t="s">
        <v>542</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543</v>
      </c>
      <c r="D43" s="1134"/>
      <c r="E43" s="1135"/>
      <c r="F43" s="41">
        <v>0</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Z1tsjXtYJxDB6Mb7Uq125jPA/h/rcJygaQnePp8Ky/8WQqarprLR5p8GC7bWzdaMXyVRczil7HlXn5tN7jqqQ==" saltValue="ApRlsUi9d2AA0lmgsWvP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354</v>
      </c>
      <c r="L45" s="58">
        <v>439</v>
      </c>
      <c r="M45" s="58">
        <v>457</v>
      </c>
      <c r="N45" s="58">
        <v>445</v>
      </c>
      <c r="O45" s="59">
        <v>513</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15">
      <c r="A48" s="46"/>
      <c r="B48" s="1140"/>
      <c r="C48" s="1141"/>
      <c r="D48" s="60"/>
      <c r="E48" s="1146" t="s">
        <v>13</v>
      </c>
      <c r="F48" s="1146"/>
      <c r="G48" s="1146"/>
      <c r="H48" s="1146"/>
      <c r="I48" s="1146"/>
      <c r="J48" s="1147"/>
      <c r="K48" s="61">
        <v>80</v>
      </c>
      <c r="L48" s="62">
        <v>83</v>
      </c>
      <c r="M48" s="62">
        <v>86</v>
      </c>
      <c r="N48" s="62">
        <v>91</v>
      </c>
      <c r="O48" s="63">
        <v>97</v>
      </c>
      <c r="P48" s="46"/>
      <c r="Q48" s="46"/>
      <c r="R48" s="46"/>
      <c r="S48" s="46"/>
      <c r="T48" s="46"/>
      <c r="U48" s="46"/>
    </row>
    <row r="49" spans="1:21" ht="30.75" customHeight="1" x14ac:dyDescent="0.15">
      <c r="A49" s="46"/>
      <c r="B49" s="1140"/>
      <c r="C49" s="1141"/>
      <c r="D49" s="60"/>
      <c r="E49" s="1146" t="s">
        <v>14</v>
      </c>
      <c r="F49" s="1146"/>
      <c r="G49" s="1146"/>
      <c r="H49" s="1146"/>
      <c r="I49" s="1146"/>
      <c r="J49" s="1147"/>
      <c r="K49" s="61">
        <v>2</v>
      </c>
      <c r="L49" s="62">
        <v>3</v>
      </c>
      <c r="M49" s="62">
        <v>4</v>
      </c>
      <c r="N49" s="62">
        <v>4</v>
      </c>
      <c r="O49" s="63">
        <v>6</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489</v>
      </c>
      <c r="L50" s="62" t="s">
        <v>489</v>
      </c>
      <c r="M50" s="62" t="s">
        <v>489</v>
      </c>
      <c r="N50" s="62" t="s">
        <v>489</v>
      </c>
      <c r="O50" s="63" t="s">
        <v>489</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t="s">
        <v>489</v>
      </c>
      <c r="M51" s="62" t="s">
        <v>489</v>
      </c>
      <c r="N51" s="62" t="s">
        <v>489</v>
      </c>
      <c r="O51" s="63" t="s">
        <v>489</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344</v>
      </c>
      <c r="L52" s="62">
        <v>413</v>
      </c>
      <c r="M52" s="62">
        <v>416</v>
      </c>
      <c r="N52" s="62">
        <v>418</v>
      </c>
      <c r="O52" s="63">
        <v>453</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92</v>
      </c>
      <c r="L53" s="67">
        <v>112</v>
      </c>
      <c r="M53" s="67">
        <v>131</v>
      </c>
      <c r="N53" s="67">
        <v>122</v>
      </c>
      <c r="O53" s="68">
        <v>163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xMS1CAvFikn2ELVRZp+5ICRyrUTX2a7tkcoHRYIRfdIs7dVg81wJW9PQx8+91NTSgGbPDIsLsPzZp0fnqcLnA==" saltValue="2ibVunzJMuDqlS+MBhzH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69" t="s">
        <v>30</v>
      </c>
      <c r="C41" s="1170"/>
      <c r="D41" s="103"/>
      <c r="E41" s="1175" t="s">
        <v>31</v>
      </c>
      <c r="F41" s="1175"/>
      <c r="G41" s="1175"/>
      <c r="H41" s="1176"/>
      <c r="I41" s="342">
        <v>4438</v>
      </c>
      <c r="J41" s="343">
        <v>4392</v>
      </c>
      <c r="K41" s="343">
        <v>4095</v>
      </c>
      <c r="L41" s="343">
        <v>4000</v>
      </c>
      <c r="M41" s="344">
        <v>4044</v>
      </c>
    </row>
    <row r="42" spans="2:13" ht="27.75" customHeight="1" x14ac:dyDescent="0.15">
      <c r="B42" s="1171"/>
      <c r="C42" s="1172"/>
      <c r="D42" s="104"/>
      <c r="E42" s="1177" t="s">
        <v>32</v>
      </c>
      <c r="F42" s="1177"/>
      <c r="G42" s="1177"/>
      <c r="H42" s="1178"/>
      <c r="I42" s="345" t="s">
        <v>489</v>
      </c>
      <c r="J42" s="346" t="s">
        <v>489</v>
      </c>
      <c r="K42" s="346" t="s">
        <v>489</v>
      </c>
      <c r="L42" s="346" t="s">
        <v>489</v>
      </c>
      <c r="M42" s="347" t="s">
        <v>489</v>
      </c>
    </row>
    <row r="43" spans="2:13" ht="27.75" customHeight="1" x14ac:dyDescent="0.15">
      <c r="B43" s="1171"/>
      <c r="C43" s="1172"/>
      <c r="D43" s="104"/>
      <c r="E43" s="1177" t="s">
        <v>33</v>
      </c>
      <c r="F43" s="1177"/>
      <c r="G43" s="1177"/>
      <c r="H43" s="1178"/>
      <c r="I43" s="345">
        <v>854</v>
      </c>
      <c r="J43" s="346">
        <v>783</v>
      </c>
      <c r="K43" s="346">
        <v>746</v>
      </c>
      <c r="L43" s="346">
        <v>728</v>
      </c>
      <c r="M43" s="347">
        <v>702</v>
      </c>
    </row>
    <row r="44" spans="2:13" ht="27.75" customHeight="1" x14ac:dyDescent="0.15">
      <c r="B44" s="1171"/>
      <c r="C44" s="1172"/>
      <c r="D44" s="104"/>
      <c r="E44" s="1177" t="s">
        <v>34</v>
      </c>
      <c r="F44" s="1177"/>
      <c r="G44" s="1177"/>
      <c r="H44" s="1178"/>
      <c r="I44" s="345">
        <v>37</v>
      </c>
      <c r="J44" s="346">
        <v>34</v>
      </c>
      <c r="K44" s="346">
        <v>30</v>
      </c>
      <c r="L44" s="346">
        <v>36</v>
      </c>
      <c r="M44" s="347">
        <v>38</v>
      </c>
    </row>
    <row r="45" spans="2:13" ht="27.75" customHeight="1" x14ac:dyDescent="0.15">
      <c r="B45" s="1171"/>
      <c r="C45" s="1172"/>
      <c r="D45" s="104"/>
      <c r="E45" s="1177" t="s">
        <v>35</v>
      </c>
      <c r="F45" s="1177"/>
      <c r="G45" s="1177"/>
      <c r="H45" s="1178"/>
      <c r="I45" s="345">
        <v>324</v>
      </c>
      <c r="J45" s="346">
        <v>309</v>
      </c>
      <c r="K45" s="346">
        <v>331</v>
      </c>
      <c r="L45" s="346">
        <v>372</v>
      </c>
      <c r="M45" s="347">
        <v>371</v>
      </c>
    </row>
    <row r="46" spans="2:13" ht="27.75" customHeight="1" x14ac:dyDescent="0.15">
      <c r="B46" s="1171"/>
      <c r="C46" s="1172"/>
      <c r="D46" s="105"/>
      <c r="E46" s="1177" t="s">
        <v>36</v>
      </c>
      <c r="F46" s="1177"/>
      <c r="G46" s="1177"/>
      <c r="H46" s="1178"/>
      <c r="I46" s="345" t="s">
        <v>489</v>
      </c>
      <c r="J46" s="346" t="s">
        <v>489</v>
      </c>
      <c r="K46" s="346" t="s">
        <v>489</v>
      </c>
      <c r="L46" s="346" t="s">
        <v>489</v>
      </c>
      <c r="M46" s="347" t="s">
        <v>489</v>
      </c>
    </row>
    <row r="47" spans="2:13" ht="27.75" customHeight="1" x14ac:dyDescent="0.15">
      <c r="B47" s="1171"/>
      <c r="C47" s="1172"/>
      <c r="D47" s="106"/>
      <c r="E47" s="1179" t="s">
        <v>37</v>
      </c>
      <c r="F47" s="1180"/>
      <c r="G47" s="1180"/>
      <c r="H47" s="1181"/>
      <c r="I47" s="345" t="s">
        <v>489</v>
      </c>
      <c r="J47" s="346" t="s">
        <v>489</v>
      </c>
      <c r="K47" s="346" t="s">
        <v>489</v>
      </c>
      <c r="L47" s="346" t="s">
        <v>489</v>
      </c>
      <c r="M47" s="347" t="s">
        <v>489</v>
      </c>
    </row>
    <row r="48" spans="2:13" ht="27.75" customHeight="1" x14ac:dyDescent="0.15">
      <c r="B48" s="1171"/>
      <c r="C48" s="1172"/>
      <c r="D48" s="104"/>
      <c r="E48" s="1177" t="s">
        <v>38</v>
      </c>
      <c r="F48" s="1177"/>
      <c r="G48" s="1177"/>
      <c r="H48" s="1178"/>
      <c r="I48" s="345" t="s">
        <v>489</v>
      </c>
      <c r="J48" s="346" t="s">
        <v>489</v>
      </c>
      <c r="K48" s="346" t="s">
        <v>489</v>
      </c>
      <c r="L48" s="346" t="s">
        <v>489</v>
      </c>
      <c r="M48" s="347" t="s">
        <v>489</v>
      </c>
    </row>
    <row r="49" spans="2:13" ht="27.75" customHeight="1" x14ac:dyDescent="0.15">
      <c r="B49" s="1173"/>
      <c r="C49" s="1174"/>
      <c r="D49" s="104"/>
      <c r="E49" s="1177" t="s">
        <v>39</v>
      </c>
      <c r="F49" s="1177"/>
      <c r="G49" s="1177"/>
      <c r="H49" s="1178"/>
      <c r="I49" s="345" t="s">
        <v>489</v>
      </c>
      <c r="J49" s="346" t="s">
        <v>489</v>
      </c>
      <c r="K49" s="346" t="s">
        <v>489</v>
      </c>
      <c r="L49" s="346" t="s">
        <v>489</v>
      </c>
      <c r="M49" s="347" t="s">
        <v>489</v>
      </c>
    </row>
    <row r="50" spans="2:13" ht="27.75" customHeight="1" x14ac:dyDescent="0.15">
      <c r="B50" s="1182" t="s">
        <v>40</v>
      </c>
      <c r="C50" s="1183"/>
      <c r="D50" s="107"/>
      <c r="E50" s="1177" t="s">
        <v>41</v>
      </c>
      <c r="F50" s="1177"/>
      <c r="G50" s="1177"/>
      <c r="H50" s="1178"/>
      <c r="I50" s="345">
        <v>1996</v>
      </c>
      <c r="J50" s="346">
        <v>2164</v>
      </c>
      <c r="K50" s="346">
        <v>2407</v>
      </c>
      <c r="L50" s="346">
        <v>2606</v>
      </c>
      <c r="M50" s="347">
        <v>2708</v>
      </c>
    </row>
    <row r="51" spans="2:13" ht="27.75" customHeight="1" x14ac:dyDescent="0.15">
      <c r="B51" s="1171"/>
      <c r="C51" s="1172"/>
      <c r="D51" s="104"/>
      <c r="E51" s="1177" t="s">
        <v>42</v>
      </c>
      <c r="F51" s="1177"/>
      <c r="G51" s="1177"/>
      <c r="H51" s="1178"/>
      <c r="I51" s="345" t="s">
        <v>489</v>
      </c>
      <c r="J51" s="346" t="s">
        <v>489</v>
      </c>
      <c r="K51" s="346" t="s">
        <v>489</v>
      </c>
      <c r="L51" s="346" t="s">
        <v>489</v>
      </c>
      <c r="M51" s="347" t="s">
        <v>489</v>
      </c>
    </row>
    <row r="52" spans="2:13" ht="27.75" customHeight="1" x14ac:dyDescent="0.15">
      <c r="B52" s="1173"/>
      <c r="C52" s="1174"/>
      <c r="D52" s="104"/>
      <c r="E52" s="1177" t="s">
        <v>43</v>
      </c>
      <c r="F52" s="1177"/>
      <c r="G52" s="1177"/>
      <c r="H52" s="1178"/>
      <c r="I52" s="345">
        <v>3893</v>
      </c>
      <c r="J52" s="346">
        <v>3832</v>
      </c>
      <c r="K52" s="346">
        <v>3664</v>
      </c>
      <c r="L52" s="346">
        <v>3596</v>
      </c>
      <c r="M52" s="347">
        <v>3434</v>
      </c>
    </row>
    <row r="53" spans="2:13" ht="27.75" customHeight="1" thickBot="1" x14ac:dyDescent="0.2">
      <c r="B53" s="1184" t="s">
        <v>19</v>
      </c>
      <c r="C53" s="1185"/>
      <c r="D53" s="108"/>
      <c r="E53" s="1186" t="s">
        <v>44</v>
      </c>
      <c r="F53" s="1186"/>
      <c r="G53" s="1186"/>
      <c r="H53" s="1187"/>
      <c r="I53" s="348">
        <v>-236</v>
      </c>
      <c r="J53" s="349">
        <v>-479</v>
      </c>
      <c r="K53" s="349">
        <v>-868</v>
      </c>
      <c r="L53" s="349">
        <v>-1067</v>
      </c>
      <c r="M53" s="350">
        <v>-989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S0Uyo3E8jvZt6sQhAnncniB1nwRVKJ4zs+DkHO21ZXBv9zLw8aEeVjphJHTneutmZg0ml8y93lGR+uGGyDuNjA==" saltValue="zqElmk5Vkyw0Li3twOht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686</v>
      </c>
      <c r="G55" s="120">
        <v>784</v>
      </c>
      <c r="H55" s="121">
        <v>826</v>
      </c>
    </row>
    <row r="56" spans="2:8" ht="52.5" customHeight="1" x14ac:dyDescent="0.15">
      <c r="B56" s="122"/>
      <c r="C56" s="1198" t="s">
        <v>47</v>
      </c>
      <c r="D56" s="1198"/>
      <c r="E56" s="1199"/>
      <c r="F56" s="123">
        <v>996</v>
      </c>
      <c r="G56" s="123">
        <v>1091</v>
      </c>
      <c r="H56" s="124">
        <v>1159</v>
      </c>
    </row>
    <row r="57" spans="2:8" ht="53.25" customHeight="1" x14ac:dyDescent="0.15">
      <c r="B57" s="122"/>
      <c r="C57" s="1200" t="s">
        <v>48</v>
      </c>
      <c r="D57" s="1200"/>
      <c r="E57" s="1201"/>
      <c r="F57" s="125">
        <v>582</v>
      </c>
      <c r="G57" s="125">
        <v>587</v>
      </c>
      <c r="H57" s="126">
        <v>578</v>
      </c>
    </row>
    <row r="58" spans="2:8" ht="45.75" customHeight="1" x14ac:dyDescent="0.15">
      <c r="B58" s="127"/>
      <c r="C58" s="1188" t="s">
        <v>561</v>
      </c>
      <c r="D58" s="1189"/>
      <c r="E58" s="1190"/>
      <c r="F58" s="128">
        <v>201</v>
      </c>
      <c r="G58" s="128">
        <v>202</v>
      </c>
      <c r="H58" s="129">
        <v>202</v>
      </c>
    </row>
    <row r="59" spans="2:8" ht="45.75" customHeight="1" x14ac:dyDescent="0.15">
      <c r="B59" s="127"/>
      <c r="C59" s="1188" t="s">
        <v>562</v>
      </c>
      <c r="D59" s="1189"/>
      <c r="E59" s="1190"/>
      <c r="F59" s="128">
        <v>80</v>
      </c>
      <c r="G59" s="128">
        <v>95</v>
      </c>
      <c r="H59" s="129">
        <v>109</v>
      </c>
    </row>
    <row r="60" spans="2:8" ht="45.75" customHeight="1" x14ac:dyDescent="0.15">
      <c r="B60" s="127"/>
      <c r="C60" s="1188" t="s">
        <v>563</v>
      </c>
      <c r="D60" s="1189"/>
      <c r="E60" s="1190"/>
      <c r="F60" s="128">
        <v>134</v>
      </c>
      <c r="G60" s="128">
        <v>108</v>
      </c>
      <c r="H60" s="129">
        <v>89</v>
      </c>
    </row>
    <row r="61" spans="2:8" ht="45.75" customHeight="1" x14ac:dyDescent="0.15">
      <c r="B61" s="127"/>
      <c r="C61" s="1188" t="s">
        <v>564</v>
      </c>
      <c r="D61" s="1189"/>
      <c r="E61" s="1190"/>
      <c r="F61" s="128">
        <v>69</v>
      </c>
      <c r="G61" s="128">
        <v>79</v>
      </c>
      <c r="H61" s="129">
        <v>85</v>
      </c>
    </row>
    <row r="62" spans="2:8" ht="45.75" customHeight="1" thickBot="1" x14ac:dyDescent="0.2">
      <c r="B62" s="130"/>
      <c r="C62" s="1191" t="s">
        <v>565</v>
      </c>
      <c r="D62" s="1192"/>
      <c r="E62" s="1193"/>
      <c r="F62" s="131">
        <v>29</v>
      </c>
      <c r="G62" s="131">
        <v>32</v>
      </c>
      <c r="H62" s="132">
        <v>33</v>
      </c>
    </row>
    <row r="63" spans="2:8" ht="52.5" customHeight="1" thickBot="1" x14ac:dyDescent="0.2">
      <c r="B63" s="133"/>
      <c r="C63" s="1194" t="s">
        <v>49</v>
      </c>
      <c r="D63" s="1194"/>
      <c r="E63" s="1195"/>
      <c r="F63" s="134">
        <v>2264</v>
      </c>
      <c r="G63" s="134">
        <v>2462</v>
      </c>
      <c r="H63" s="135">
        <v>2563</v>
      </c>
    </row>
    <row r="64" spans="2:8" x14ac:dyDescent="0.15"/>
  </sheetData>
  <sheetProtection algorithmName="SHA-512" hashValue="SAjHCxe240uij4id/rl+0l+8MIqLnlZ3gZgyythuv6rC/XYOfOZjOs39119NpEZEl8z1hjsTxVVjgvO7xc5RfA==" saltValue="gf0rNeHR0gEnX45ja86n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392913</v>
      </c>
      <c r="E3" s="154"/>
      <c r="F3" s="155">
        <v>268375</v>
      </c>
      <c r="G3" s="156"/>
      <c r="H3" s="157"/>
    </row>
    <row r="4" spans="1:8" x14ac:dyDescent="0.15">
      <c r="A4" s="158"/>
      <c r="B4" s="159"/>
      <c r="C4" s="160"/>
      <c r="D4" s="161">
        <v>249431</v>
      </c>
      <c r="E4" s="162"/>
      <c r="F4" s="163">
        <v>119602</v>
      </c>
      <c r="G4" s="164"/>
      <c r="H4" s="165"/>
    </row>
    <row r="5" spans="1:8" x14ac:dyDescent="0.15">
      <c r="A5" s="146" t="s">
        <v>522</v>
      </c>
      <c r="B5" s="151"/>
      <c r="C5" s="152"/>
      <c r="D5" s="153">
        <v>355046</v>
      </c>
      <c r="E5" s="154"/>
      <c r="F5" s="155">
        <v>301035</v>
      </c>
      <c r="G5" s="156"/>
      <c r="H5" s="157"/>
    </row>
    <row r="6" spans="1:8" x14ac:dyDescent="0.15">
      <c r="A6" s="158"/>
      <c r="B6" s="159"/>
      <c r="C6" s="160"/>
      <c r="D6" s="161">
        <v>171050</v>
      </c>
      <c r="E6" s="162"/>
      <c r="F6" s="163">
        <v>154376</v>
      </c>
      <c r="G6" s="164"/>
      <c r="H6" s="165"/>
    </row>
    <row r="7" spans="1:8" x14ac:dyDescent="0.15">
      <c r="A7" s="146" t="s">
        <v>523</v>
      </c>
      <c r="B7" s="151"/>
      <c r="C7" s="152"/>
      <c r="D7" s="153">
        <v>251641</v>
      </c>
      <c r="E7" s="154"/>
      <c r="F7" s="155">
        <v>277467</v>
      </c>
      <c r="G7" s="156"/>
      <c r="H7" s="157"/>
    </row>
    <row r="8" spans="1:8" x14ac:dyDescent="0.15">
      <c r="A8" s="158"/>
      <c r="B8" s="159"/>
      <c r="C8" s="160"/>
      <c r="D8" s="161">
        <v>86951</v>
      </c>
      <c r="E8" s="162"/>
      <c r="F8" s="163">
        <v>128378</v>
      </c>
      <c r="G8" s="164"/>
      <c r="H8" s="165"/>
    </row>
    <row r="9" spans="1:8" x14ac:dyDescent="0.15">
      <c r="A9" s="146" t="s">
        <v>524</v>
      </c>
      <c r="B9" s="151"/>
      <c r="C9" s="152"/>
      <c r="D9" s="153">
        <v>498572</v>
      </c>
      <c r="E9" s="154"/>
      <c r="F9" s="155">
        <v>282256</v>
      </c>
      <c r="G9" s="156"/>
      <c r="H9" s="157"/>
    </row>
    <row r="10" spans="1:8" x14ac:dyDescent="0.15">
      <c r="A10" s="158"/>
      <c r="B10" s="159"/>
      <c r="C10" s="160"/>
      <c r="D10" s="161">
        <v>154626</v>
      </c>
      <c r="E10" s="162"/>
      <c r="F10" s="163">
        <v>145453</v>
      </c>
      <c r="G10" s="164"/>
      <c r="H10" s="165"/>
    </row>
    <row r="11" spans="1:8" x14ac:dyDescent="0.15">
      <c r="A11" s="146" t="s">
        <v>525</v>
      </c>
      <c r="B11" s="151"/>
      <c r="C11" s="152"/>
      <c r="D11" s="153">
        <v>696450</v>
      </c>
      <c r="E11" s="154"/>
      <c r="F11" s="155">
        <v>295341</v>
      </c>
      <c r="G11" s="156"/>
      <c r="H11" s="157"/>
    </row>
    <row r="12" spans="1:8" x14ac:dyDescent="0.15">
      <c r="A12" s="158"/>
      <c r="B12" s="159"/>
      <c r="C12" s="166"/>
      <c r="D12" s="161">
        <v>199012</v>
      </c>
      <c r="E12" s="162"/>
      <c r="F12" s="163">
        <v>137402</v>
      </c>
      <c r="G12" s="164"/>
      <c r="H12" s="165"/>
    </row>
    <row r="13" spans="1:8" x14ac:dyDescent="0.15">
      <c r="A13" s="146"/>
      <c r="B13" s="151"/>
      <c r="C13" s="152"/>
      <c r="D13" s="153">
        <v>438924</v>
      </c>
      <c r="E13" s="154"/>
      <c r="F13" s="155">
        <v>284895</v>
      </c>
      <c r="G13" s="167"/>
      <c r="H13" s="157"/>
    </row>
    <row r="14" spans="1:8" x14ac:dyDescent="0.15">
      <c r="A14" s="158"/>
      <c r="B14" s="159"/>
      <c r="C14" s="160"/>
      <c r="D14" s="161">
        <v>172214</v>
      </c>
      <c r="E14" s="162"/>
      <c r="F14" s="163">
        <v>137042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18.36</v>
      </c>
      <c r="C19" s="168">
        <f>ROUND(VALUE(SUBSTITUTE(実質収支比率等に係る経年分析!G$48,"▲","-")),2)</f>
        <v>11.88</v>
      </c>
      <c r="D19" s="168">
        <f>ROUND(VALUE(SUBSTITUTE(実質収支比率等に係る経年分析!H$48,"▲","-")),2)</f>
        <v>10.44</v>
      </c>
      <c r="E19" s="168">
        <f>ROUND(VALUE(SUBSTITUTE(実質収支比率等に係る経年分析!I$48,"▲","-")),2)</f>
        <v>13.79</v>
      </c>
      <c r="F19" s="168">
        <f>ROUND(VALUE(SUBSTITUTE(実質収支比率等に係る経年分析!J$48,"▲","-")),2)</f>
        <v>10.62</v>
      </c>
    </row>
    <row r="20" spans="1:11" x14ac:dyDescent="0.15">
      <c r="A20" s="168" t="s">
        <v>53</v>
      </c>
      <c r="B20" s="168">
        <f>ROUND(VALUE(SUBSTITUTE(実質収支比率等に係る経年分析!F$47,"▲","-")),2)</f>
        <v>34.31</v>
      </c>
      <c r="C20" s="168">
        <f>ROUND(VALUE(SUBSTITUTE(実質収支比率等に係る経年分析!G$47,"▲","-")),2)</f>
        <v>36.21</v>
      </c>
      <c r="D20" s="168">
        <f>ROUND(VALUE(SUBSTITUTE(実質収支比率等に係る経年分析!H$47,"▲","-")),2)</f>
        <v>35.28</v>
      </c>
      <c r="E20" s="168">
        <f>ROUND(VALUE(SUBSTITUTE(実質収支比率等に係る経年分析!I$47,"▲","-")),2)</f>
        <v>40.630000000000003</v>
      </c>
      <c r="F20" s="168">
        <f>ROUND(VALUE(SUBSTITUTE(実質収支比率等に係る経年分析!J$47,"▲","-")),2)</f>
        <v>42.26</v>
      </c>
    </row>
    <row r="21" spans="1:11" x14ac:dyDescent="0.15">
      <c r="A21" s="168" t="s">
        <v>54</v>
      </c>
      <c r="B21" s="168">
        <f>IF(ISNUMBER(VALUE(SUBSTITUTE(実質収支比率等に係る経年分析!F$49,"▲","-"))),ROUND(VALUE(SUBSTITUTE(実質収支比率等に係る経年分析!F$49,"▲","-")),2),NA())</f>
        <v>33.56</v>
      </c>
      <c r="C21" s="168">
        <f>IF(ISNUMBER(VALUE(SUBSTITUTE(実質収支比率等に係る経年分析!G$49,"▲","-"))),ROUND(VALUE(SUBSTITUTE(実質収支比率等に係る経年分析!G$49,"▲","-")),2),NA())</f>
        <v>2.12</v>
      </c>
      <c r="D21" s="168">
        <f>IF(ISNUMBER(VALUE(SUBSTITUTE(実質収支比率等に係る経年分析!H$49,"▲","-"))),ROUND(VALUE(SUBSTITUTE(実質収支比率等に係る経年分析!H$49,"▲","-")),2),NA())</f>
        <v>7.86</v>
      </c>
      <c r="E21" s="168">
        <f>IF(ISNUMBER(VALUE(SUBSTITUTE(実質収支比率等に係る経年分析!I$49,"▲","-"))),ROUND(VALUE(SUBSTITUTE(実質収支比率等に係る経年分析!I$49,"▲","-")),2),NA())</f>
        <v>8.33</v>
      </c>
      <c r="F21" s="168">
        <f>IF(ISNUMBER(VALUE(SUBSTITUTE(実質収支比率等に係る経年分析!J$49,"▲","-"))),ROUND(VALUE(SUBSTITUTE(実質収支比率等に係る経年分析!J$49,"▲","-")),2),NA())</f>
        <v>3.89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介護保険特別会計（介護サービス事業勘定）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15">
      <c r="A30" s="169" t="str">
        <f>IF(連結実質赤字比率に係る赤字・黒字の構成分析!C$40="",NA(),連結実質赤字比率に係る赤字・黒字の構成分析!C$40)</f>
        <v>訪問看護事業特別会計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15">
      <c r="A31" s="169" t="str">
        <f>IF(連結実質赤字比率に係る赤字・黒字の構成分析!C$39="",NA(),連結実質赤字比率に係る赤字・黒字の構成分析!C$39)</f>
        <v>簡易水道特別会計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0.31</v>
      </c>
    </row>
    <row r="32" spans="1:11" x14ac:dyDescent="0.15">
      <c r="A32" s="169" t="str">
        <f>IF(連結実質赤字比率に係る赤字・黒字の構成分析!C$38="",NA(),連結実質赤字比率に係る赤字・黒字の構成分析!C$38)</f>
        <v>国民健康保険特別会計（事業勘定）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0.41</v>
      </c>
    </row>
    <row r="33" spans="1:16" x14ac:dyDescent="0.15">
      <c r="A33" s="169" t="str">
        <f>IF(連結実質赤字比率に係る赤字・黒字の構成分析!C$37="",NA(),連結実質赤字比率に係る赤字・黒字の構成分析!C$37)</f>
        <v>国民健康保険特別会計（直診勘定）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0.45</v>
      </c>
    </row>
    <row r="34" spans="1:16" x14ac:dyDescent="0.15">
      <c r="A34" s="169" t="str">
        <f>IF(連結実質赤字比率に係る赤字・黒字の構成分析!C$36="",NA(),連結実質赤字比率に係る赤字・黒字の構成分析!C$36)</f>
        <v>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0.28000000000000003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0.45</v>
      </c>
    </row>
    <row r="35" spans="1:16" x14ac:dyDescent="0.15">
      <c r="A35" s="169" t="str">
        <f>IF(連結実質赤字比率に係る赤字・黒字の構成分析!C$35="",NA(),連結実質赤字比率に係る赤字・黒字の構成分析!C$35)</f>
        <v>介護保険特別会計（保険事業勘定）</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1.78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1.51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1.47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0.81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18.36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11.88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10.43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13.79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10.61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344</v>
      </c>
      <c r="E42" s="170"/>
      <c r="F42" s="170"/>
      <c r="G42" s="170">
        <f>'実質公債費比率（分子）の構造'!L$52</f>
        <v>413</v>
      </c>
      <c r="H42" s="170"/>
      <c r="I42" s="170"/>
      <c r="J42" s="170">
        <f>'実質公債費比率（分子）の構造'!M$52</f>
        <v>416</v>
      </c>
      <c r="K42" s="170"/>
      <c r="L42" s="170"/>
      <c r="M42" s="170">
        <f>'実質公債費比率（分子）の構造'!N$52</f>
        <v>418</v>
      </c>
      <c r="N42" s="170"/>
      <c r="O42" s="170"/>
      <c r="P42" s="170">
        <f>'実質公債費比率（分子）の構造'!O$52</f>
        <v>453</v>
      </c>
    </row>
    <row r="43" spans="1:16" x14ac:dyDescent="0.15">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2</v>
      </c>
      <c r="C45" s="170"/>
      <c r="D45" s="170"/>
      <c r="E45" s="170">
        <f>'実質公債費比率（分子）の構造'!L$49</f>
        <v>3</v>
      </c>
      <c r="F45" s="170"/>
      <c r="G45" s="170"/>
      <c r="H45" s="170">
        <f>'実質公債費比率（分子）の構造'!M$49</f>
        <v>4</v>
      </c>
      <c r="I45" s="170"/>
      <c r="J45" s="170"/>
      <c r="K45" s="170">
        <f>'実質公債費比率（分子）の構造'!N$49</f>
        <v>4</v>
      </c>
      <c r="L45" s="170"/>
      <c r="M45" s="170"/>
      <c r="N45" s="170">
        <f>'実質公債費比率（分子）の構造'!O$49</f>
        <v>6</v>
      </c>
      <c r="O45" s="170"/>
      <c r="P45" s="170"/>
    </row>
    <row r="46" spans="1:16" x14ac:dyDescent="0.15">
      <c r="A46" s="170" t="s">
        <v>64</v>
      </c>
      <c r="B46" s="170">
        <f>'実質公債費比率（分子）の構造'!K$48</f>
        <v>80</v>
      </c>
      <c r="C46" s="170"/>
      <c r="D46" s="170"/>
      <c r="E46" s="170">
        <f>'実質公債費比率（分子）の構造'!L$48</f>
        <v>83</v>
      </c>
      <c r="F46" s="170"/>
      <c r="G46" s="170"/>
      <c r="H46" s="170">
        <f>'実質公債費比率（分子）の構造'!M$48</f>
        <v>86</v>
      </c>
      <c r="I46" s="170"/>
      <c r="J46" s="170"/>
      <c r="K46" s="170">
        <f>'実質公債費比率（分子）の構造'!N$48</f>
        <v>91</v>
      </c>
      <c r="L46" s="170"/>
      <c r="M46" s="170"/>
      <c r="N46" s="170">
        <f>'実質公債費比率（分子）の構造'!O$48</f>
        <v>97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354</v>
      </c>
      <c r="C49" s="170"/>
      <c r="D49" s="170"/>
      <c r="E49" s="170">
        <f>'実質公債費比率（分子）の構造'!L$45</f>
        <v>439</v>
      </c>
      <c r="F49" s="170"/>
      <c r="G49" s="170"/>
      <c r="H49" s="170">
        <f>'実質公債費比率（分子）の構造'!M$45</f>
        <v>457</v>
      </c>
      <c r="I49" s="170"/>
      <c r="J49" s="170"/>
      <c r="K49" s="170">
        <f>'実質公債費比率（分子）の構造'!N$45</f>
        <v>445</v>
      </c>
      <c r="L49" s="170"/>
      <c r="M49" s="170"/>
      <c r="N49" s="170">
        <f>'実質公債費比率（分子）の構造'!O$45</f>
        <v>513</v>
      </c>
      <c r="O49" s="170"/>
      <c r="P49" s="170"/>
    </row>
    <row r="50" spans="1:16" x14ac:dyDescent="0.15">
      <c r="A50" s="170" t="s">
        <v>67</v>
      </c>
      <c r="B50" s="170" t="e">
        <f>NA()</f>
        <v>#N/A</v>
      </c>
      <c r="C50" s="170">
        <f>IF(ISNUMBER('実質公債費比率（分子）の構造'!K$53),'実質公債費比率（分子）の構造'!K$53,NA())</f>
        <v>92</v>
      </c>
      <c r="D50" s="170" t="e">
        <f>NA()</f>
        <v>#N/A</v>
      </c>
      <c r="E50" s="170" t="e">
        <f>NA()</f>
        <v>#N/A</v>
      </c>
      <c r="F50" s="170">
        <f>IF(ISNUMBER('実質公債費比率（分子）の構造'!L$53),'実質公債費比率（分子）の構造'!L$53,NA())</f>
        <v>112</v>
      </c>
      <c r="G50" s="170" t="e">
        <f>NA()</f>
        <v>#N/A</v>
      </c>
      <c r="H50" s="170" t="e">
        <f>NA()</f>
        <v>#N/A</v>
      </c>
      <c r="I50" s="170">
        <f>IF(ISNUMBER('実質公債費比率（分子）の構造'!M$53),'実質公債費比率（分子）の構造'!M$53,NA())</f>
        <v>131</v>
      </c>
      <c r="J50" s="170" t="e">
        <f>NA()</f>
        <v>#N/A</v>
      </c>
      <c r="K50" s="170" t="e">
        <f>NA()</f>
        <v>#N/A</v>
      </c>
      <c r="L50" s="170">
        <f>IF(ISNUMBER('実質公債費比率（分子）の構造'!N$53),'実質公債費比率（分子）の構造'!N$53,NA())</f>
        <v>122</v>
      </c>
      <c r="M50" s="170" t="e">
        <f>NA()</f>
        <v>#N/A</v>
      </c>
      <c r="N50" s="170" t="e">
        <f>NA()</f>
        <v>#N/A</v>
      </c>
      <c r="O50" s="170">
        <f>IF(ISNUMBER('実質公債費比率（分子）の構造'!O$53),'実質公債費比率（分子）の構造'!O$53,NA())</f>
        <v>163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3893</v>
      </c>
      <c r="E56" s="169"/>
      <c r="F56" s="169"/>
      <c r="G56" s="169">
        <f>'将来負担比率（分子）の構造'!J$52</f>
        <v>3832</v>
      </c>
      <c r="H56" s="169"/>
      <c r="I56" s="169"/>
      <c r="J56" s="169">
        <f>'将来負担比率（分子）の構造'!K$52</f>
        <v>3664</v>
      </c>
      <c r="K56" s="169"/>
      <c r="L56" s="169"/>
      <c r="M56" s="169">
        <f>'将来負担比率（分子）の構造'!L$52</f>
        <v>3596</v>
      </c>
      <c r="N56" s="169"/>
      <c r="O56" s="169"/>
      <c r="P56" s="169">
        <f>'将来負担比率（分子）の構造'!M$52</f>
        <v>3434</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1996</v>
      </c>
      <c r="E58" s="169"/>
      <c r="F58" s="169"/>
      <c r="G58" s="169">
        <f>'将来負担比率（分子）の構造'!J$50</f>
        <v>2164</v>
      </c>
      <c r="H58" s="169"/>
      <c r="I58" s="169"/>
      <c r="J58" s="169">
        <f>'将来負担比率（分子）の構造'!K$50</f>
        <v>2407</v>
      </c>
      <c r="K58" s="169"/>
      <c r="L58" s="169"/>
      <c r="M58" s="169">
        <f>'将来負担比率（分子）の構造'!L$50</f>
        <v>2606</v>
      </c>
      <c r="N58" s="169"/>
      <c r="O58" s="169"/>
      <c r="P58" s="169">
        <f>'将来負担比率（分子）の構造'!M$50</f>
        <v>2708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324</v>
      </c>
      <c r="C62" s="169"/>
      <c r="D62" s="169"/>
      <c r="E62" s="169">
        <f>'将来負担比率（分子）の構造'!J$45</f>
        <v>309</v>
      </c>
      <c r="F62" s="169"/>
      <c r="G62" s="169"/>
      <c r="H62" s="169">
        <f>'将来負担比率（分子）の構造'!K$45</f>
        <v>331</v>
      </c>
      <c r="I62" s="169"/>
      <c r="J62" s="169"/>
      <c r="K62" s="169">
        <f>'将来負担比率（分子）の構造'!L$45</f>
        <v>372</v>
      </c>
      <c r="L62" s="169"/>
      <c r="M62" s="169"/>
      <c r="N62" s="169">
        <f>'将来負担比率（分子）の構造'!M$45</f>
        <v>371</v>
      </c>
      <c r="O62" s="169"/>
      <c r="P62" s="169"/>
    </row>
    <row r="63" spans="1:16" x14ac:dyDescent="0.15">
      <c r="A63" s="169" t="s">
        <v>34</v>
      </c>
      <c r="B63" s="169">
        <f>'将来負担比率（分子）の構造'!I$44</f>
        <v>37</v>
      </c>
      <c r="C63" s="169"/>
      <c r="D63" s="169"/>
      <c r="E63" s="169">
        <f>'将来負担比率（分子）の構造'!J$44</f>
        <v>34</v>
      </c>
      <c r="F63" s="169"/>
      <c r="G63" s="169"/>
      <c r="H63" s="169">
        <f>'将来負担比率（分子）の構造'!K$44</f>
        <v>30</v>
      </c>
      <c r="I63" s="169"/>
      <c r="J63" s="169"/>
      <c r="K63" s="169">
        <f>'将来負担比率（分子）の構造'!L$44</f>
        <v>36</v>
      </c>
      <c r="L63" s="169"/>
      <c r="M63" s="169"/>
      <c r="N63" s="169">
        <f>'将来負担比率（分子）の構造'!M$44</f>
        <v>38</v>
      </c>
      <c r="O63" s="169"/>
      <c r="P63" s="169"/>
    </row>
    <row r="64" spans="1:16" x14ac:dyDescent="0.15">
      <c r="A64" s="169" t="s">
        <v>33</v>
      </c>
      <c r="B64" s="169">
        <f>'将来負担比率（分子）の構造'!I$43</f>
        <v>854</v>
      </c>
      <c r="C64" s="169"/>
      <c r="D64" s="169"/>
      <c r="E64" s="169">
        <f>'将来負担比率（分子）の構造'!J$43</f>
        <v>783</v>
      </c>
      <c r="F64" s="169"/>
      <c r="G64" s="169"/>
      <c r="H64" s="169">
        <f>'将来負担比率（分子）の構造'!K$43</f>
        <v>746</v>
      </c>
      <c r="I64" s="169"/>
      <c r="J64" s="169"/>
      <c r="K64" s="169">
        <f>'将来負担比率（分子）の構造'!L$43</f>
        <v>728</v>
      </c>
      <c r="L64" s="169"/>
      <c r="M64" s="169"/>
      <c r="N64" s="169">
        <f>'将来負担比率（分子）の構造'!M$43</f>
        <v>702</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4438</v>
      </c>
      <c r="C66" s="169"/>
      <c r="D66" s="169"/>
      <c r="E66" s="169">
        <f>'将来負担比率（分子）の構造'!J$41</f>
        <v>4392</v>
      </c>
      <c r="F66" s="169"/>
      <c r="G66" s="169"/>
      <c r="H66" s="169">
        <f>'将来負担比率（分子）の構造'!K$41</f>
        <v>4095</v>
      </c>
      <c r="I66" s="169"/>
      <c r="J66" s="169"/>
      <c r="K66" s="169">
        <f>'将来負担比率（分子）の構造'!L$41</f>
        <v>4000</v>
      </c>
      <c r="L66" s="169"/>
      <c r="M66" s="169"/>
      <c r="N66" s="169">
        <f>'将来負担比率（分子）の構造'!M$41</f>
        <v>4044</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686</v>
      </c>
      <c r="C72" s="173">
        <f>基金残高に係る経年分析!G55</f>
        <v>784</v>
      </c>
      <c r="D72" s="173">
        <f>基金残高に係る経年分析!H55</f>
        <v>826</v>
      </c>
    </row>
    <row r="73" spans="1:16" x14ac:dyDescent="0.15">
      <c r="A73" s="172" t="s">
        <v>74</v>
      </c>
      <c r="B73" s="173">
        <f>基金残高に係る経年分析!F56</f>
        <v>996</v>
      </c>
      <c r="C73" s="173">
        <f>基金残高に係る経年分析!G56</f>
        <v>1091</v>
      </c>
      <c r="D73" s="173">
        <f>基金残高に係る経年分析!H56</f>
        <v>1159</v>
      </c>
    </row>
    <row r="74" spans="1:16" x14ac:dyDescent="0.15">
      <c r="A74" s="172" t="s">
        <v>75</v>
      </c>
      <c r="B74" s="173">
        <f>基金残高に係る経年分析!F57</f>
        <v>582</v>
      </c>
      <c r="C74" s="173">
        <f>基金残高に係る経年分析!G57</f>
        <v>587</v>
      </c>
      <c r="D74" s="173">
        <f>基金残高に係る経年分析!H57</f>
        <v>578</v>
      </c>
    </row>
  </sheetData>
  <sheetProtection algorithmName="SHA-512" hashValue="M6K6l8NDtWs8uKSAJHRMMiAj3On28y4Te6jlaF8WDw16U8JwggiaYxOF3pzVVHGQp9yv/K8Bvzjq0sKTKi0TnQ==" saltValue="3kGqxZBNrBfVJeqBigsqJ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