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filterPrivacy="1"/>
  <xr:revisionPtr revIDLastSave="0" documentId="13_ncr:1_{81B95244-97F8-4609-ABD8-D238466BBE45}" xr6:coauthVersionLast="47" xr6:coauthVersionMax="47" xr10:uidLastSave="{00000000-0000-0000-0000-000000000000}"/>
  <bookViews>
    <workbookView xWindow="780" yWindow="780" windowWidth="17535" windowHeight="10050" xr2:uid="{00000000-000D-0000-FFFF-FFFF00000000}"/>
  </bookViews>
  <sheets>
    <sheet name="【①商品名】3号証明書" sheetId="5" r:id="rId1"/>
    <sheet name="【①商品名】【入力用】３号 工程表" sheetId="6" r:id="rId2"/>
  </sheets>
  <definedNames>
    <definedName name="_xlnm.Print_Area" localSheetId="0">【①商品名】3号証明書!$A$1:$O$42</definedName>
  </definedNames>
  <calcPr calcId="191029"/>
</workbook>
</file>

<file path=xl/calcChain.xml><?xml version="1.0" encoding="utf-8"?>
<calcChain xmlns="http://schemas.openxmlformats.org/spreadsheetml/2006/main">
  <c r="J25" i="5" l="1"/>
  <c r="C4" i="6"/>
  <c r="B19" i="5" s="1"/>
  <c r="E18" i="6"/>
  <c r="G15" i="6" s="1"/>
  <c r="A28" i="5"/>
  <c r="A26" i="5"/>
  <c r="G24" i="5"/>
  <c r="A21" i="5" a="1"/>
  <c r="A21" i="5" s="1"/>
  <c r="G19" i="5"/>
  <c r="G17" i="5"/>
  <c r="A13" i="5"/>
  <c r="G11" i="5"/>
  <c r="A7" i="5"/>
  <c r="G6" i="5"/>
  <c r="A4" i="5"/>
  <c r="L3" i="5"/>
  <c r="A19" i="5" l="1" a="1"/>
  <c r="A19" i="5" s="1"/>
  <c r="M15" i="5"/>
  <c r="B17" i="5"/>
  <c r="G10" i="6"/>
  <c r="G14" i="6"/>
  <c r="G12" i="6"/>
  <c r="G16" i="6"/>
  <c r="C3" i="6" s="1"/>
  <c r="G9" i="6"/>
  <c r="G13" i="6"/>
  <c r="G17" i="6"/>
  <c r="G11" i="6"/>
  <c r="G8" i="5" l="1"/>
  <c r="B11" i="5"/>
  <c r="A11" i="5" s="1"/>
  <c r="G18" i="6"/>
  <c r="A17" i="5" a="1"/>
  <c r="A17" i="5" s="1"/>
  <c r="M13" i="5"/>
  <c r="A3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8" authorId="0" shapeId="0" xr:uid="{D7C162E9-B032-4DB7-AB2F-0DC4EFFAD841}">
      <text>
        <r>
          <rPr>
            <b/>
            <sz val="14"/>
            <color indexed="81"/>
            <rFont val="BIZ UDPゴシック"/>
            <family val="3"/>
            <charset val="128"/>
          </rPr>
          <t>税込の商品価格と一致</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<sst xmlns="http://schemas.openxmlformats.org/spreadsheetml/2006/main" count="67" uniqueCount="54">
  <si>
    <t>商品名</t>
    <rPh sb="0" eb="3">
      <t>ショウヒンメイ</t>
    </rPh>
    <phoneticPr fontId="18"/>
  </si>
  <si>
    <t>作業内容</t>
    <rPh sb="0" eb="2">
      <t>サギョウ</t>
    </rPh>
    <rPh sb="2" eb="4">
      <t>ナイヨウ</t>
    </rPh>
    <phoneticPr fontId="18"/>
  </si>
  <si>
    <t>付加価値</t>
    <rPh sb="0" eb="4">
      <t>フカカチ</t>
    </rPh>
    <phoneticPr fontId="18"/>
  </si>
  <si>
    <t>割合</t>
    <rPh sb="0" eb="2">
      <t>ワリアイ</t>
    </rPh>
    <phoneticPr fontId="18"/>
  </si>
  <si>
    <t>円</t>
    <rPh sb="0" eb="1">
      <t>エン</t>
    </rPh>
    <phoneticPr fontId="18"/>
  </si>
  <si>
    <t>検品・梱包・発送</t>
    <rPh sb="0" eb="2">
      <t>ケンピン</t>
    </rPh>
    <rPh sb="3" eb="5">
      <t>コンポウ</t>
    </rPh>
    <rPh sb="6" eb="8">
      <t>ハッソウ</t>
    </rPh>
    <phoneticPr fontId="18"/>
  </si>
  <si>
    <t>開発・設計</t>
    <rPh sb="0" eb="2">
      <t>カイハツ</t>
    </rPh>
    <rPh sb="3" eb="5">
      <t>セッケイ</t>
    </rPh>
    <phoneticPr fontId="18"/>
  </si>
  <si>
    <t>量産</t>
    <rPh sb="0" eb="1">
      <t>リョウ</t>
    </rPh>
    <rPh sb="1" eb="2">
      <t>サン</t>
    </rPh>
    <phoneticPr fontId="18"/>
  </si>
  <si>
    <t>（返礼品等の製造等を行う者）</t>
    <rPh sb="1" eb="4">
      <t>ヘンレイヒン</t>
    </rPh>
    <rPh sb="4" eb="5">
      <t>トウ</t>
    </rPh>
    <rPh sb="6" eb="8">
      <t>セイゾウ</t>
    </rPh>
    <rPh sb="8" eb="9">
      <t>トウ</t>
    </rPh>
    <rPh sb="10" eb="11">
      <t>オコナ</t>
    </rPh>
    <rPh sb="12" eb="13">
      <t>モノ</t>
    </rPh>
    <phoneticPr fontId="18"/>
  </si>
  <si>
    <r>
      <t>上記については、以下の算出方法（該当する算出方法に</t>
    </r>
    <r>
      <rPr>
        <sz val="11"/>
        <color theme="1"/>
        <rFont val="Segoe UI Symbol"/>
        <family val="2"/>
      </rPr>
      <t>☑</t>
    </r>
    <r>
      <rPr>
        <sz val="11"/>
        <color theme="1"/>
        <rFont val="游ゴシック"/>
        <family val="2"/>
        <charset val="128"/>
        <scheme val="minor"/>
      </rPr>
      <t>）により算出しています。</t>
    </r>
    <rPh sb="0" eb="2">
      <t>ジョウキ</t>
    </rPh>
    <rPh sb="8" eb="10">
      <t>イカ</t>
    </rPh>
    <rPh sb="11" eb="13">
      <t>サンシュツ</t>
    </rPh>
    <rPh sb="13" eb="15">
      <t>ホウホウ</t>
    </rPh>
    <rPh sb="16" eb="18">
      <t>ガイトウ</t>
    </rPh>
    <rPh sb="20" eb="24">
      <t>サンシュツホウホウ</t>
    </rPh>
    <rPh sb="30" eb="32">
      <t>サンシュツ</t>
    </rPh>
    <phoneticPr fontId="18"/>
  </si>
  <si>
    <t>□</t>
  </si>
  <si>
    <t>総務大臣が定める標準的な算出方法</t>
  </si>
  <si>
    <t>総務大臣が定める標準的な算出方法</t>
    <rPh sb="0" eb="4">
      <t>ソウムダイジン</t>
    </rPh>
    <rPh sb="5" eb="6">
      <t>サダ</t>
    </rPh>
    <rPh sb="8" eb="11">
      <t>ヒョウジュンテキ</t>
    </rPh>
    <rPh sb="12" eb="16">
      <t>サンシュツホウホウ</t>
    </rPh>
    <phoneticPr fontId="18"/>
  </si>
  <si>
    <t>※標準的な算出方法における算出基礎は以下のとおり。</t>
    <phoneticPr fontId="18"/>
  </si>
  <si>
    <t>Ａ：当該地方団体による返礼品等の調達費用</t>
  </si>
  <si>
    <t>Ｂ：当該返礼品等の製造・販売等のために当該地方団体の区域外で生じた</t>
    <phoneticPr fontId="18"/>
  </si>
  <si>
    <t>　　費用</t>
    <phoneticPr fontId="18"/>
  </si>
  <si>
    <t>※その他の算出方法とする理由及びその算出方法の詳細は以下のとおり。</t>
    <phoneticPr fontId="18"/>
  </si>
  <si>
    <t>また、当該返礼品等の製造・加工地※１は</t>
    <rPh sb="3" eb="9">
      <t>トウガイヘンレイヒントウ</t>
    </rPh>
    <rPh sb="10" eb="12">
      <t>セイゾウ</t>
    </rPh>
    <rPh sb="13" eb="16">
      <t>カコウチ</t>
    </rPh>
    <phoneticPr fontId="18"/>
  </si>
  <si>
    <t>であり、一般販売価格は</t>
    <rPh sb="4" eb="10">
      <t>イッパンハンバイカカク</t>
    </rPh>
    <phoneticPr fontId="18"/>
  </si>
  <si>
    <t>円です※２。</t>
    <rPh sb="0" eb="1">
      <t>エン</t>
    </rPh>
    <phoneticPr fontId="18"/>
  </si>
  <si>
    <t>なお、当該返礼品等を取り扱うに当たって、下記の事項に同意します。
・当該返礼品等については、地場産品基準（平成31年総務省告示第179号第５条）第８号イ～ハの返礼品等として提出先以外の都道府県又は市区町村が取り扱う場合を除き、本証明書の提出先以外の都道府県又は市区町村の第３号の返礼品等として取り扱わないこと。
・当該返礼品等の付加価値の算出方法等について、地方団体の求めに応じ、必要な説明や資料提供等を行うこと。</t>
    <phoneticPr fontId="18"/>
  </si>
  <si>
    <t>事業者名</t>
    <rPh sb="0" eb="4">
      <t>ジギョウシャメイ</t>
    </rPh>
    <phoneticPr fontId="18"/>
  </si>
  <si>
    <t>Aの費用</t>
    <rPh sb="2" eb="4">
      <t>ヒヨウ</t>
    </rPh>
    <phoneticPr fontId="18"/>
  </si>
  <si>
    <t>Bの費用</t>
    <rPh sb="2" eb="4">
      <t>ヒヨウ</t>
    </rPh>
    <phoneticPr fontId="18"/>
  </si>
  <si>
    <t>返礼品の製造・加工がおこなわれた場所</t>
    <rPh sb="0" eb="3">
      <t>ヘンレイヒン</t>
    </rPh>
    <rPh sb="4" eb="6">
      <t>セイゾウ</t>
    </rPh>
    <rPh sb="7" eb="9">
      <t>カコウ</t>
    </rPh>
    <rPh sb="16" eb="18">
      <t>バショ</t>
    </rPh>
    <phoneticPr fontId="18"/>
  </si>
  <si>
    <t>一般販売価格</t>
    <rPh sb="0" eb="6">
      <t>イッパンハンバイカカク</t>
    </rPh>
    <phoneticPr fontId="18"/>
  </si>
  <si>
    <t>その他の算出方法</t>
    <phoneticPr fontId="18"/>
  </si>
  <si>
    <t>↓入力不足チェック</t>
    <rPh sb="1" eb="3">
      <t>ニュウリョク</t>
    </rPh>
    <rPh sb="3" eb="5">
      <t>フソク</t>
    </rPh>
    <phoneticPr fontId="18"/>
  </si>
  <si>
    <t>その他の算出方法</t>
    <rPh sb="2" eb="3">
      <t>タ</t>
    </rPh>
    <rPh sb="4" eb="8">
      <t>サンシュツホウホウ</t>
    </rPh>
    <phoneticPr fontId="18"/>
  </si>
  <si>
    <t>試作品部品製作</t>
    <rPh sb="0" eb="3">
      <t>シサクヒン</t>
    </rPh>
    <rPh sb="3" eb="5">
      <t>ブヒン</t>
    </rPh>
    <rPh sb="5" eb="7">
      <t>セイサク</t>
    </rPh>
    <phoneticPr fontId="18"/>
  </si>
  <si>
    <t>試作品組立</t>
    <rPh sb="0" eb="3">
      <t>シサクヒン</t>
    </rPh>
    <rPh sb="3" eb="4">
      <t>ク</t>
    </rPh>
    <rPh sb="4" eb="5">
      <t>タ</t>
    </rPh>
    <phoneticPr fontId="18"/>
  </si>
  <si>
    <t>試作品品質検査</t>
    <rPh sb="0" eb="3">
      <t>シサクヒン</t>
    </rPh>
    <rPh sb="3" eb="5">
      <t>ヒンシツ</t>
    </rPh>
    <rPh sb="5" eb="7">
      <t>ケンサ</t>
    </rPh>
    <phoneticPr fontId="18"/>
  </si>
  <si>
    <t>調理</t>
    <rPh sb="0" eb="2">
      <t>チョウリ</t>
    </rPh>
    <phoneticPr fontId="18"/>
  </si>
  <si>
    <t>自動計算にお間違いないかご確認ください。</t>
    <rPh sb="0" eb="4">
      <t>ジドウケイサン</t>
    </rPh>
    <rPh sb="6" eb="8">
      <t>マチガ</t>
    </rPh>
    <rPh sb="13" eb="15">
      <t>カクニン</t>
    </rPh>
    <phoneticPr fontId="18"/>
  </si>
  <si>
    <t>↓</t>
    <phoneticPr fontId="18"/>
  </si>
  <si>
    <r>
      <t xml:space="preserve">生産・製造・加工地
</t>
    </r>
    <r>
      <rPr>
        <b/>
        <sz val="16"/>
        <color rgb="FFFF0000"/>
        <rFont val="メイリオ"/>
        <family val="3"/>
        <charset val="128"/>
      </rPr>
      <t>（国内の場合：○○県○○市
国外の場合：○○国）</t>
    </r>
    <rPh sb="0" eb="2">
      <t>セイサン</t>
    </rPh>
    <rPh sb="3" eb="5">
      <t>セイゾウ</t>
    </rPh>
    <rPh sb="6" eb="8">
      <t>カコウ</t>
    </rPh>
    <rPh sb="8" eb="9">
      <t>チ</t>
    </rPh>
    <rPh sb="11" eb="13">
      <t>コクナイ</t>
    </rPh>
    <rPh sb="14" eb="16">
      <t>バアイ</t>
    </rPh>
    <rPh sb="19" eb="20">
      <t>ケン</t>
    </rPh>
    <rPh sb="22" eb="23">
      <t>シ</t>
    </rPh>
    <rPh sb="24" eb="26">
      <t>コクガイ</t>
    </rPh>
    <rPh sb="27" eb="29">
      <t>バアイ</t>
    </rPh>
    <rPh sb="32" eb="33">
      <t>コク</t>
    </rPh>
    <phoneticPr fontId="18"/>
  </si>
  <si>
    <r>
      <t>工程から生じる
価値（</t>
    </r>
    <r>
      <rPr>
        <sz val="16"/>
        <color rgb="FFFF0000"/>
        <rFont val="メイリオ"/>
        <family val="3"/>
        <charset val="128"/>
      </rPr>
      <t>税込</t>
    </r>
    <r>
      <rPr>
        <sz val="16"/>
        <color theme="1"/>
        <rFont val="メイリオ"/>
        <family val="3"/>
        <charset val="128"/>
      </rPr>
      <t>価格）</t>
    </r>
    <rPh sb="0" eb="2">
      <t>コウテイ</t>
    </rPh>
    <rPh sb="4" eb="5">
      <t>ショウ</t>
    </rPh>
    <rPh sb="8" eb="10">
      <t>カチ</t>
    </rPh>
    <rPh sb="11" eb="13">
      <t>ゼイコミ</t>
    </rPh>
    <rPh sb="13" eb="15">
      <t>カカク</t>
    </rPh>
    <phoneticPr fontId="18"/>
  </si>
  <si>
    <r>
      <t xml:space="preserve">製造工程
</t>
    </r>
    <r>
      <rPr>
        <sz val="16"/>
        <color rgb="FFFF0000"/>
        <rFont val="メイリオ"/>
        <family val="3"/>
        <charset val="128"/>
      </rPr>
      <t>（必要に応じて編集してください）</t>
    </r>
    <rPh sb="0" eb="2">
      <t>セイゾウ</t>
    </rPh>
    <rPh sb="2" eb="4">
      <t>コウテイ</t>
    </rPh>
    <rPh sb="6" eb="8">
      <t>ヒツヨウ</t>
    </rPh>
    <rPh sb="9" eb="10">
      <t>オウ</t>
    </rPh>
    <rPh sb="12" eb="14">
      <t>ヘンシュウ</t>
    </rPh>
    <phoneticPr fontId="18"/>
  </si>
  <si>
    <r>
      <t>伊根</t>
    </r>
    <r>
      <rPr>
        <sz val="16"/>
        <color rgb="FFFF0000"/>
        <rFont val="メイリオ"/>
        <family val="3"/>
        <charset val="128"/>
      </rPr>
      <t>町外</t>
    </r>
    <r>
      <rPr>
        <sz val="16"/>
        <color theme="1"/>
        <rFont val="メイリオ"/>
        <family val="3"/>
        <charset val="128"/>
      </rPr>
      <t>で生じた付加価値</t>
    </r>
    <rPh sb="0" eb="2">
      <t>イネ</t>
    </rPh>
    <rPh sb="2" eb="3">
      <t>チョウ</t>
    </rPh>
    <rPh sb="3" eb="4">
      <t>ソト</t>
    </rPh>
    <rPh sb="5" eb="6">
      <t>ショウ</t>
    </rPh>
    <rPh sb="8" eb="12">
      <t>フカカチ</t>
    </rPh>
    <phoneticPr fontId="18"/>
  </si>
  <si>
    <t>については、伊根町の区域内における工程により、当該返礼品等の価値の</t>
    <rPh sb="6" eb="9">
      <t>イネチョウ</t>
    </rPh>
    <phoneticPr fontId="18"/>
  </si>
  <si>
    <r>
      <t>伊根</t>
    </r>
    <r>
      <rPr>
        <sz val="16"/>
        <color rgb="FFFF0000"/>
        <rFont val="メイリオ"/>
        <family val="3"/>
        <charset val="128"/>
      </rPr>
      <t>町内</t>
    </r>
    <r>
      <rPr>
        <sz val="16"/>
        <color theme="1"/>
        <rFont val="メイリオ"/>
        <family val="3"/>
        <charset val="128"/>
      </rPr>
      <t>で生じた付加価値</t>
    </r>
    <rPh sb="0" eb="2">
      <t>イネ</t>
    </rPh>
    <rPh sb="2" eb="3">
      <t>チョウ</t>
    </rPh>
    <rPh sb="3" eb="4">
      <t>ナイ</t>
    </rPh>
    <rPh sb="5" eb="6">
      <t>ショウ</t>
    </rPh>
    <rPh sb="8" eb="12">
      <t>フカカチ</t>
    </rPh>
    <phoneticPr fontId="18"/>
  </si>
  <si>
    <t>伊根町の区域内における工程による、返礼品等の価値割合</t>
    <rPh sb="0" eb="3">
      <t>イネチョウ</t>
    </rPh>
    <rPh sb="4" eb="7">
      <t>クイキナイ</t>
    </rPh>
    <rPh sb="11" eb="13">
      <t>コウテイ</t>
    </rPh>
    <rPh sb="17" eb="19">
      <t>ヘンレイ</t>
    </rPh>
    <rPh sb="19" eb="20">
      <t>ヒン</t>
    </rPh>
    <rPh sb="20" eb="21">
      <t>トウ</t>
    </rPh>
    <rPh sb="22" eb="24">
      <t>カチ</t>
    </rPh>
    <rPh sb="24" eb="26">
      <t>ワリアイ</t>
    </rPh>
    <phoneticPr fontId="18"/>
  </si>
  <si>
    <r>
      <t xml:space="preserve">町内産原材料
</t>
    </r>
    <r>
      <rPr>
        <sz val="16"/>
        <color rgb="FFFF0000"/>
        <rFont val="メイリオ"/>
        <family val="3"/>
        <charset val="128"/>
      </rPr>
      <t>（３号のみ必須）</t>
    </r>
    <rPh sb="0" eb="2">
      <t>チョウナイ</t>
    </rPh>
    <rPh sb="2" eb="3">
      <t>サン</t>
    </rPh>
    <rPh sb="3" eb="6">
      <t>ゲンザイリョウ</t>
    </rPh>
    <rPh sb="9" eb="10">
      <t>ゴウ</t>
    </rPh>
    <rPh sb="12" eb="14">
      <t>ヒッス</t>
    </rPh>
    <phoneticPr fontId="18"/>
  </si>
  <si>
    <r>
      <t xml:space="preserve">町外産原材料
</t>
    </r>
    <r>
      <rPr>
        <sz val="16"/>
        <color rgb="FFFF0000"/>
        <rFont val="メイリオ"/>
        <family val="3"/>
        <charset val="128"/>
      </rPr>
      <t>（３号のみ必須）</t>
    </r>
    <rPh sb="0" eb="2">
      <t>チョウガイ</t>
    </rPh>
    <rPh sb="2" eb="3">
      <t>サン</t>
    </rPh>
    <rPh sb="3" eb="6">
      <t>ゲンザイリョウ</t>
    </rPh>
    <rPh sb="9" eb="10">
      <t>ゴウ</t>
    </rPh>
    <rPh sb="12" eb="14">
      <t>ヒッス</t>
    </rPh>
    <phoneticPr fontId="18"/>
  </si>
  <si>
    <t>が生じていることを証明します。</t>
    <phoneticPr fontId="18"/>
  </si>
  <si>
    <t>「京都府伊根町」とご記載いただかない場合、正確に計算できませんので、ご注意ください。</t>
    <rPh sb="1" eb="4">
      <t>キョウトフ</t>
    </rPh>
    <rPh sb="4" eb="6">
      <t>イネ</t>
    </rPh>
    <rPh sb="6" eb="7">
      <t>チョウ</t>
    </rPh>
    <rPh sb="21" eb="23">
      <t>セイカク</t>
    </rPh>
    <rPh sb="24" eb="26">
      <t>ケイサン</t>
    </rPh>
    <rPh sb="35" eb="37">
      <t>チュウイ</t>
    </rPh>
    <phoneticPr fontId="18"/>
  </si>
  <si>
    <t>記載要領
※１　返礼品等の製造・加工が行われた場所について、国内の場合は都道府県名及び市区町村名（例：○○県○○市）、国外の場合は国名を記載すること。
※２　当該返礼品等を一般消費者に対して販売する際の通常の価格を記載すること。なお、当該返礼品等が非売品である場合には、当該返礼品等の類似製品に係る通常の価格を記載すること。</t>
    <phoneticPr fontId="18"/>
  </si>
  <si>
    <t>伊根町長　宛</t>
    <rPh sb="0" eb="2">
      <t>イネ</t>
    </rPh>
    <rPh sb="2" eb="3">
      <t>チョウ</t>
    </rPh>
    <rPh sb="3" eb="4">
      <t>チョウ</t>
    </rPh>
    <rPh sb="5" eb="6">
      <t>ア</t>
    </rPh>
    <phoneticPr fontId="18"/>
  </si>
  <si>
    <t>京都府伊根町</t>
    <rPh sb="0" eb="6">
      <t>キョウトフイネチョウ</t>
    </rPh>
    <phoneticPr fontId="18"/>
  </si>
  <si>
    <t>☑</t>
  </si>
  <si>
    <t>京都府知事　宛</t>
    <rPh sb="0" eb="5">
      <t>キョウトフチジ</t>
    </rPh>
    <rPh sb="6" eb="7">
      <t>アテ</t>
    </rPh>
    <phoneticPr fontId="18"/>
  </si>
  <si>
    <t>工程表</t>
    <rPh sb="0" eb="3">
      <t>コウテイヒョウ</t>
    </rPh>
    <phoneticPr fontId="18"/>
  </si>
  <si>
    <t>３号証明書</t>
    <rPh sb="1" eb="5">
      <t>ゴウショウメイショ</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</si>
</sst>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quot;円&quot;"/>
  </numFmts>
  <fonts count="3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メイリオ"/>
      <family val="3"/>
      <charset val="128"/>
    </font>
    <font>
      <sz val="16"/>
      <color theme="1"/>
      <name val="メイリオ"/>
      <family val="3"/>
      <charset val="128"/>
    </font>
    <font>
      <b/>
      <sz val="16"/>
      <color theme="1"/>
      <name val="メイリオ"/>
      <family val="3"/>
      <charset val="128"/>
    </font>
    <font>
      <b/>
      <sz val="18"/>
      <color theme="1"/>
      <name val="BIZ UDゴシック"/>
      <family val="3"/>
      <charset val="128"/>
    </font>
    <font>
      <b/>
      <sz val="14"/>
      <color indexed="81"/>
      <name val="BIZ UDPゴシック"/>
      <family val="3"/>
      <charset val="128"/>
    </font>
    <font>
      <sz val="11"/>
      <color theme="1"/>
      <name val="Segoe UI Symbol"/>
      <family val="2"/>
    </font>
    <font>
      <b/>
      <sz val="11"/>
      <color rgb="FFFF0000"/>
      <name val="游ゴシック"/>
      <family val="3"/>
      <charset val="128"/>
      <scheme val="minor"/>
    </font>
    <font>
      <b/>
      <sz val="11"/>
      <color theme="1"/>
      <name val="游ゴシック"/>
      <family val="3"/>
      <charset val="128"/>
      <scheme val="minor"/>
    </font>
    <font>
      <b/>
      <sz val="16"/>
      <color rgb="FFFF0000"/>
      <name val="メイリオ"/>
      <family val="3"/>
      <charset val="128"/>
    </font>
    <font>
      <b/>
      <sz val="18"/>
      <color rgb="FFFF0000"/>
      <name val="BIZ UDゴシック"/>
      <family val="3"/>
      <charset val="128"/>
    </font>
    <font>
      <b/>
      <sz val="18"/>
      <color rgb="FFFF0000"/>
      <name val="HGP創英角ｺﾞｼｯｸUB"/>
      <family val="3"/>
      <charset val="128"/>
    </font>
    <font>
      <sz val="16"/>
      <color rgb="FFFF0000"/>
      <name val="メイリオ"/>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hair">
        <color auto="1"/>
      </bottom>
      <diagonal/>
    </border>
    <border>
      <left style="thin">
        <color auto="1"/>
      </left>
      <right/>
      <top style="medium">
        <color indexed="64"/>
      </top>
      <bottom/>
      <diagonal/>
    </border>
    <border>
      <left/>
      <right style="medium">
        <color indexed="64"/>
      </right>
      <top style="medium">
        <color indexed="64"/>
      </top>
      <bottom/>
      <diagonal/>
    </border>
    <border>
      <left style="thin">
        <color auto="1"/>
      </left>
      <right style="thin">
        <color auto="1"/>
      </right>
      <top style="hair">
        <color auto="1"/>
      </top>
      <bottom style="hair">
        <color auto="1"/>
      </bottom>
      <diagonal/>
    </border>
    <border>
      <left style="thin">
        <color auto="1"/>
      </left>
      <right/>
      <top/>
      <bottom/>
      <diagonal/>
    </border>
    <border>
      <left/>
      <right/>
      <top/>
      <bottom style="thin">
        <color indexed="64"/>
      </bottom>
      <diagonal/>
    </border>
    <border>
      <left/>
      <right style="medium">
        <color indexed="64"/>
      </right>
      <top/>
      <bottom style="thin">
        <color auto="1"/>
      </bottom>
      <diagonal/>
    </border>
    <border>
      <left style="thin">
        <color auto="1"/>
      </left>
      <right/>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right style="thin">
        <color auto="1"/>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hair">
        <color auto="1"/>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bottom style="medium">
        <color indexed="64"/>
      </bottom>
      <diagonal/>
    </border>
    <border>
      <left style="medium">
        <color indexed="64"/>
      </left>
      <right/>
      <top style="medium">
        <color indexed="64"/>
      </top>
      <bottom style="thin">
        <color indexed="64"/>
      </bottom>
      <diagonal/>
    </border>
    <border>
      <left style="thin">
        <color auto="1"/>
      </left>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9" fontId="1" fillId="0" borderId="0" applyFont="0" applyFill="0" applyBorder="0" applyAlignment="0" applyProtection="0">
      <alignment vertical="center"/>
    </xf>
  </cellStyleXfs>
  <cellXfs count="94">
    <xf numFmtId="0" fontId="0" fillId="0" borderId="0" xfId="0">
      <alignment vertical="center"/>
    </xf>
    <xf numFmtId="0" fontId="0" fillId="0" borderId="0" xfId="0" applyAlignment="1">
      <alignment horizontal="right" vertical="center"/>
    </xf>
    <xf numFmtId="0" fontId="19" fillId="0" borderId="0" xfId="0" applyFont="1">
      <alignment vertical="center"/>
    </xf>
    <xf numFmtId="0" fontId="22" fillId="0" borderId="0" xfId="0" applyFont="1" applyAlignment="1">
      <alignment horizontal="right" vertical="center"/>
    </xf>
    <xf numFmtId="0" fontId="20" fillId="0" borderId="0" xfId="0" applyFont="1" applyAlignment="1">
      <alignment vertical="center" wrapText="1"/>
    </xf>
    <xf numFmtId="0" fontId="19" fillId="0" borderId="0" xfId="0" applyFont="1" applyAlignment="1">
      <alignment horizontal="center" vertical="center"/>
    </xf>
    <xf numFmtId="0" fontId="14" fillId="0" borderId="0" xfId="0" applyFont="1">
      <alignment vertical="center"/>
    </xf>
    <xf numFmtId="0" fontId="0" fillId="34" borderId="16" xfId="0" applyFill="1" applyBorder="1" applyAlignment="1" applyProtection="1">
      <alignment horizontal="right" vertical="center"/>
      <protection locked="0"/>
    </xf>
    <xf numFmtId="0" fontId="20" fillId="0" borderId="10" xfId="0" applyFont="1" applyBorder="1" applyAlignment="1">
      <alignment horizontal="center" vertical="center"/>
    </xf>
    <xf numFmtId="0" fontId="20" fillId="0" borderId="13" xfId="0" applyFont="1" applyBorder="1" applyAlignment="1">
      <alignment horizontal="center" vertical="center"/>
    </xf>
    <xf numFmtId="0" fontId="25" fillId="0" borderId="0" xfId="0" applyFont="1" applyAlignment="1">
      <alignment horizontal="left" vertical="center"/>
    </xf>
    <xf numFmtId="0" fontId="26" fillId="0" borderId="0" xfId="0" applyFont="1">
      <alignment vertical="center"/>
    </xf>
    <xf numFmtId="176" fontId="20" fillId="0" borderId="29" xfId="0" applyNumberFormat="1" applyFont="1" applyBorder="1" applyAlignment="1">
      <alignment horizontal="left" vertical="center"/>
    </xf>
    <xf numFmtId="0" fontId="0" fillId="0" borderId="0" xfId="0" applyAlignment="1" applyProtection="1">
      <alignment horizontal="center" vertical="center"/>
      <protection locked="0"/>
    </xf>
    <xf numFmtId="0" fontId="20" fillId="0" borderId="32" xfId="0" applyFont="1" applyBorder="1" applyAlignment="1">
      <alignment horizontal="center" vertical="center"/>
    </xf>
    <xf numFmtId="177" fontId="21" fillId="0" borderId="14" xfId="42" applyNumberFormat="1" applyFont="1" applyBorder="1" applyAlignment="1">
      <alignment horizontal="center" vertical="center"/>
    </xf>
    <xf numFmtId="178" fontId="21" fillId="0" borderId="45" xfId="0" applyNumberFormat="1" applyFont="1" applyBorder="1" applyAlignment="1">
      <alignment horizontal="center" vertical="center"/>
    </xf>
    <xf numFmtId="9" fontId="0" fillId="0" borderId="0" xfId="42" applyFont="1">
      <alignment vertical="center"/>
    </xf>
    <xf numFmtId="0" fontId="28" fillId="0" borderId="0" xfId="0" applyFont="1" applyAlignment="1">
      <alignment horizontal="left" vertical="center"/>
    </xf>
    <xf numFmtId="9" fontId="20" fillId="33" borderId="14" xfId="42" applyFont="1" applyFill="1" applyBorder="1" applyAlignment="1">
      <alignment horizontal="right" vertical="center"/>
    </xf>
    <xf numFmtId="0" fontId="20" fillId="0" borderId="44" xfId="0" applyFont="1" applyBorder="1" applyAlignment="1">
      <alignment horizontal="center" vertical="center" wrapText="1"/>
    </xf>
    <xf numFmtId="176" fontId="20" fillId="0" borderId="28" xfId="0" applyNumberFormat="1" applyFont="1" applyBorder="1" applyAlignment="1">
      <alignment horizontal="left" vertical="center"/>
    </xf>
    <xf numFmtId="9" fontId="20" fillId="33" borderId="11" xfId="42" applyFont="1" applyFill="1" applyBorder="1" applyAlignment="1">
      <alignment horizontal="right" vertical="center"/>
    </xf>
    <xf numFmtId="176" fontId="20" fillId="0" borderId="33" xfId="0" applyNumberFormat="1" applyFont="1" applyBorder="1" applyAlignment="1">
      <alignment horizontal="left" vertical="center"/>
    </xf>
    <xf numFmtId="9" fontId="20" fillId="33" borderId="45" xfId="42" applyFont="1" applyFill="1" applyBorder="1" applyAlignment="1">
      <alignment horizontal="right" vertical="center"/>
    </xf>
    <xf numFmtId="0" fontId="19" fillId="0" borderId="38" xfId="0" applyFont="1" applyBorder="1" applyAlignment="1">
      <alignment horizontal="center" vertical="center"/>
    </xf>
    <xf numFmtId="0" fontId="20" fillId="0" borderId="18" xfId="0" applyFont="1" applyBorder="1">
      <alignment vertical="center"/>
    </xf>
    <xf numFmtId="0" fontId="20" fillId="0" borderId="48" xfId="0" applyFont="1" applyBorder="1" applyAlignment="1">
      <alignment horizontal="center" vertical="center"/>
    </xf>
    <xf numFmtId="176" fontId="20" fillId="0" borderId="18" xfId="0" applyNumberFormat="1" applyFont="1" applyBorder="1">
      <alignment vertical="center"/>
    </xf>
    <xf numFmtId="176" fontId="20" fillId="0" borderId="17" xfId="0" applyNumberFormat="1" applyFont="1" applyBorder="1">
      <alignment vertical="center"/>
    </xf>
    <xf numFmtId="9" fontId="20" fillId="0" borderId="49" xfId="42" applyFont="1" applyBorder="1">
      <alignment vertical="center"/>
    </xf>
    <xf numFmtId="0" fontId="26" fillId="0" borderId="0" xfId="0" applyFont="1" applyAlignment="1">
      <alignment horizontal="left" vertical="center"/>
    </xf>
    <xf numFmtId="0" fontId="20" fillId="34" borderId="28" xfId="0" applyFont="1" applyFill="1" applyBorder="1" applyAlignment="1">
      <alignment horizontal="center" vertical="center"/>
    </xf>
    <xf numFmtId="0" fontId="20" fillId="34" borderId="28" xfId="0" applyFont="1" applyFill="1" applyBorder="1" applyAlignment="1">
      <alignment horizontal="center" vertical="center" wrapText="1"/>
    </xf>
    <xf numFmtId="0" fontId="20" fillId="34" borderId="28" xfId="0" applyFont="1" applyFill="1" applyBorder="1" applyAlignment="1">
      <alignment horizontal="right" vertical="center" wrapText="1"/>
    </xf>
    <xf numFmtId="0" fontId="20" fillId="34" borderId="29" xfId="0" applyFont="1" applyFill="1" applyBorder="1" applyAlignment="1">
      <alignment horizontal="center" vertical="center"/>
    </xf>
    <xf numFmtId="0" fontId="20" fillId="34" borderId="29" xfId="0" applyFont="1" applyFill="1" applyBorder="1" applyAlignment="1">
      <alignment horizontal="center" vertical="center" wrapText="1"/>
    </xf>
    <xf numFmtId="0" fontId="20" fillId="34" borderId="29" xfId="0" applyFont="1" applyFill="1" applyBorder="1" applyAlignment="1">
      <alignment horizontal="right" vertical="center" wrapText="1"/>
    </xf>
    <xf numFmtId="0" fontId="20" fillId="34" borderId="29" xfId="0" applyFont="1" applyFill="1" applyBorder="1" applyAlignment="1">
      <alignment vertical="center" wrapText="1"/>
    </xf>
    <xf numFmtId="176" fontId="20" fillId="34" borderId="29" xfId="0" applyNumberFormat="1" applyFont="1" applyFill="1" applyBorder="1" applyAlignment="1">
      <alignment horizontal="right" vertical="center"/>
    </xf>
    <xf numFmtId="0" fontId="20" fillId="34" borderId="33" xfId="0" applyFont="1" applyFill="1" applyBorder="1" applyAlignment="1">
      <alignment horizontal="left" vertical="center"/>
    </xf>
    <xf numFmtId="0" fontId="20" fillId="34" borderId="33" xfId="0" applyFont="1" applyFill="1" applyBorder="1" applyAlignment="1">
      <alignment horizontal="center" vertical="center" wrapText="1"/>
    </xf>
    <xf numFmtId="176" fontId="20" fillId="34" borderId="33" xfId="0" applyNumberFormat="1" applyFont="1" applyFill="1" applyBorder="1" applyAlignment="1">
      <alignment horizontal="right" vertical="center"/>
    </xf>
    <xf numFmtId="0" fontId="21" fillId="34" borderId="11" xfId="0" applyFont="1" applyFill="1" applyBorder="1" applyAlignment="1">
      <alignment horizontal="center" vertical="center"/>
    </xf>
    <xf numFmtId="0" fontId="29" fillId="0" borderId="0" xfId="0" applyFont="1" applyAlignment="1">
      <alignment horizontal="center" vertical="center"/>
    </xf>
    <xf numFmtId="0" fontId="20" fillId="0" borderId="47" xfId="0" applyFont="1" applyBorder="1" applyAlignment="1">
      <alignment horizontal="center" vertical="center" wrapText="1"/>
    </xf>
    <xf numFmtId="0" fontId="20" fillId="0" borderId="12" xfId="0" applyFont="1" applyBorder="1" applyAlignment="1">
      <alignment horizontal="center" vertical="center" wrapText="1"/>
    </xf>
    <xf numFmtId="0" fontId="20" fillId="36" borderId="13" xfId="0" applyFont="1" applyFill="1" applyBorder="1" applyAlignment="1">
      <alignment horizontal="center" vertical="center"/>
    </xf>
    <xf numFmtId="0" fontId="20" fillId="36" borderId="13" xfId="0" applyFont="1" applyFill="1" applyBorder="1" applyAlignment="1">
      <alignment horizontal="center" vertical="center" wrapText="1"/>
    </xf>
    <xf numFmtId="0" fontId="20" fillId="36" borderId="32"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0" fillId="34" borderId="38" xfId="0" applyFill="1" applyBorder="1" applyAlignment="1" applyProtection="1">
      <alignment horizontal="center" vertical="center"/>
      <protection locked="0"/>
    </xf>
    <xf numFmtId="0" fontId="0" fillId="34" borderId="19" xfId="0" applyFill="1" applyBorder="1" applyAlignment="1" applyProtection="1">
      <alignment horizontal="center" vertical="center"/>
      <protection locked="0"/>
    </xf>
    <xf numFmtId="0" fontId="0" fillId="0" borderId="35" xfId="0"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24" xfId="0" applyBorder="1" applyAlignment="1">
      <alignment horizontal="left" vertical="center" wrapText="1"/>
    </xf>
    <xf numFmtId="0" fontId="0" fillId="0" borderId="30" xfId="0" applyBorder="1" applyAlignment="1">
      <alignment horizontal="left" vertical="center" wrapText="1"/>
    </xf>
    <xf numFmtId="0" fontId="0" fillId="0" borderId="27" xfId="0" applyBorder="1" applyAlignment="1">
      <alignment horizontal="left" vertical="center" wrapText="1"/>
    </xf>
    <xf numFmtId="0" fontId="0" fillId="0" borderId="25" xfId="0" applyBorder="1" applyAlignment="1">
      <alignment horizontal="left" vertical="center" wrapText="1"/>
    </xf>
    <xf numFmtId="0" fontId="0" fillId="0" borderId="31" xfId="0" applyBorder="1" applyAlignment="1">
      <alignment horizontal="left" vertical="center" wrapText="1"/>
    </xf>
    <xf numFmtId="0" fontId="0" fillId="34" borderId="39" xfId="0" applyFill="1" applyBorder="1" applyAlignment="1" applyProtection="1">
      <alignment horizontal="left" vertical="center" wrapText="1"/>
      <protection locked="0"/>
    </xf>
    <xf numFmtId="0" fontId="0" fillId="34" borderId="15" xfId="0" applyFill="1" applyBorder="1" applyAlignment="1" applyProtection="1">
      <alignment horizontal="left" vertical="center" wrapText="1"/>
      <protection locked="0"/>
    </xf>
    <xf numFmtId="0" fontId="0" fillId="34" borderId="22" xfId="0" applyFill="1" applyBorder="1" applyAlignment="1" applyProtection="1">
      <alignment horizontal="left" vertical="center" wrapText="1"/>
      <protection locked="0"/>
    </xf>
    <xf numFmtId="0" fontId="0" fillId="34" borderId="40" xfId="0" applyFill="1" applyBorder="1" applyAlignment="1" applyProtection="1">
      <alignment horizontal="left" vertical="center" wrapText="1"/>
      <protection locked="0"/>
    </xf>
    <xf numFmtId="0" fontId="0" fillId="34" borderId="0" xfId="0" applyFill="1" applyAlignment="1" applyProtection="1">
      <alignment horizontal="left" vertical="center" wrapText="1"/>
      <protection locked="0"/>
    </xf>
    <xf numFmtId="0" fontId="0" fillId="34" borderId="41" xfId="0" applyFill="1" applyBorder="1" applyAlignment="1" applyProtection="1">
      <alignment horizontal="left" vertical="center" wrapText="1"/>
      <protection locked="0"/>
    </xf>
    <xf numFmtId="0" fontId="0" fillId="34" borderId="42" xfId="0" applyFill="1" applyBorder="1" applyAlignment="1" applyProtection="1">
      <alignment horizontal="left" vertical="center" wrapText="1"/>
      <protection locked="0"/>
    </xf>
    <xf numFmtId="0" fontId="0" fillId="34" borderId="43" xfId="0" applyFill="1" applyBorder="1" applyAlignment="1" applyProtection="1">
      <alignment horizontal="left" vertical="center" wrapText="1"/>
      <protection locked="0"/>
    </xf>
    <xf numFmtId="0" fontId="0" fillId="34" borderId="44" xfId="0" applyFill="1" applyBorder="1" applyAlignment="1" applyProtection="1">
      <alignment horizontal="left" vertical="center" wrapText="1"/>
      <protection locked="0"/>
    </xf>
    <xf numFmtId="9" fontId="0" fillId="35" borderId="38" xfId="42" applyFont="1" applyFill="1" applyBorder="1" applyAlignment="1" applyProtection="1">
      <alignment horizontal="center" vertical="center"/>
    </xf>
    <xf numFmtId="9" fontId="0" fillId="35" borderId="19" xfId="42" applyFont="1" applyFill="1" applyBorder="1" applyAlignment="1" applyProtection="1">
      <alignment horizontal="center" vertical="center"/>
    </xf>
    <xf numFmtId="0" fontId="0" fillId="35" borderId="38" xfId="0" applyFill="1" applyBorder="1" applyAlignment="1">
      <alignment horizontal="center" vertical="center"/>
    </xf>
    <xf numFmtId="0" fontId="0" fillId="35" borderId="19" xfId="0" applyFill="1" applyBorder="1" applyAlignment="1">
      <alignment horizontal="center" vertical="center"/>
    </xf>
    <xf numFmtId="0" fontId="20" fillId="0" borderId="0" xfId="0" applyFont="1" applyAlignment="1">
      <alignment horizontal="center" vertical="center"/>
    </xf>
    <xf numFmtId="0" fontId="20" fillId="0" borderId="10" xfId="0" applyFont="1" applyBorder="1" applyAlignment="1">
      <alignment horizontal="center" vertical="center" wrapText="1"/>
    </xf>
    <xf numFmtId="0" fontId="20" fillId="0" borderId="13" xfId="0" applyFont="1" applyBorder="1" applyAlignment="1">
      <alignment horizontal="center" vertical="center"/>
    </xf>
    <xf numFmtId="0" fontId="20" fillId="0" borderId="32" xfId="0" applyFont="1" applyBorder="1" applyAlignment="1">
      <alignment horizontal="center" vertical="center"/>
    </xf>
    <xf numFmtId="0" fontId="20" fillId="0" borderId="20" xfId="0" applyFont="1" applyBorder="1" applyAlignment="1">
      <alignment horizontal="center" vertical="center"/>
    </xf>
    <xf numFmtId="0" fontId="20" fillId="0" borderId="23" xfId="0" applyFont="1" applyBorder="1" applyAlignment="1">
      <alignment horizontal="center" vertical="center"/>
    </xf>
    <xf numFmtId="0" fontId="20" fillId="0" borderId="34" xfId="0" applyFont="1" applyBorder="1" applyAlignment="1">
      <alignment horizontal="center" vertical="center"/>
    </xf>
    <xf numFmtId="0" fontId="20" fillId="0" borderId="21"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21" xfId="0" applyFont="1" applyBorder="1" applyAlignment="1">
      <alignment horizontal="center" vertical="center"/>
    </xf>
    <xf numFmtId="0" fontId="20" fillId="0" borderId="15" xfId="0" applyFont="1" applyBorder="1" applyAlignment="1">
      <alignment horizontal="center" vertical="center"/>
    </xf>
    <xf numFmtId="0" fontId="20" fillId="0" borderId="22" xfId="0" applyFont="1" applyBorder="1" applyAlignment="1">
      <alignment horizontal="center" vertical="center"/>
    </xf>
    <xf numFmtId="0" fontId="20" fillId="0" borderId="27"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33" xfId="0" applyFont="1" applyBorder="1" applyAlignment="1">
      <alignment horizontal="center" vertical="center" wrapText="1"/>
    </xf>
    <xf numFmtId="0" fontId="0" fillId="0" borderId="0" xfId="0" applyBorder="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2"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
    <dxf>
      <fill>
        <patternFill>
          <bgColor theme="2"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800100</xdr:colOff>
      <xdr:row>33</xdr:row>
      <xdr:rowOff>123825</xdr:rowOff>
    </xdr:from>
    <xdr:to>
      <xdr:col>13</xdr:col>
      <xdr:colOff>846455</xdr:colOff>
      <xdr:row>41</xdr:row>
      <xdr:rowOff>76200</xdr:rowOff>
    </xdr:to>
    <xdr:sp macro="" textlink="">
      <xdr:nvSpPr>
        <xdr:cNvPr id="2" name="大かっこ 1">
          <a:extLst>
            <a:ext uri="{FF2B5EF4-FFF2-40B4-BE49-F238E27FC236}">
              <a16:creationId xmlns:a16="http://schemas.microsoft.com/office/drawing/2014/main" id="{BF36AAFA-0175-4C54-9EE0-A87AAFF2A202}"/>
            </a:ext>
          </a:extLst>
        </xdr:cNvPr>
        <xdr:cNvSpPr/>
      </xdr:nvSpPr>
      <xdr:spPr>
        <a:xfrm>
          <a:off x="8181975" y="8162925"/>
          <a:ext cx="5647055" cy="1857375"/>
        </a:xfrm>
        <a:prstGeom prst="bracketPair">
          <a:avLst>
            <a:gd name="adj" fmla="val 776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409575</xdr:colOff>
      <xdr:row>0</xdr:row>
      <xdr:rowOff>95250</xdr:rowOff>
    </xdr:from>
    <xdr:to>
      <xdr:col>4</xdr:col>
      <xdr:colOff>1238250</xdr:colOff>
      <xdr:row>1</xdr:row>
      <xdr:rowOff>219075</xdr:rowOff>
    </xdr:to>
    <xdr:sp macro="" textlink="">
      <xdr:nvSpPr>
        <xdr:cNvPr id="3" name="テキスト ボックス 2">
          <a:extLst>
            <a:ext uri="{FF2B5EF4-FFF2-40B4-BE49-F238E27FC236}">
              <a16:creationId xmlns:a16="http://schemas.microsoft.com/office/drawing/2014/main" id="{EE9D91B3-D961-42EC-BB1D-916A50DBACB7}"/>
            </a:ext>
          </a:extLst>
        </xdr:cNvPr>
        <xdr:cNvSpPr txBox="1"/>
      </xdr:nvSpPr>
      <xdr:spPr>
        <a:xfrm>
          <a:off x="409575" y="95250"/>
          <a:ext cx="7086600" cy="361950"/>
        </a:xfrm>
        <a:prstGeom prst="rect">
          <a:avLst/>
        </a:prstGeom>
        <a:solidFill>
          <a:srgbClr val="FFC0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u="sng"/>
            <a:t>こちらのページに入力。</a:t>
          </a:r>
          <a:r>
            <a:rPr kumimoji="1" lang="ja-JP" altLang="en-US" sz="1100" b="1"/>
            <a:t>　太枠で囲まれた欄にご入力・プルダウン選択をしてください。</a:t>
          </a:r>
        </a:p>
      </xdr:txBody>
    </xdr:sp>
    <xdr:clientData/>
  </xdr:twoCellAnchor>
  <xdr:twoCellAnchor>
    <xdr:from>
      <xdr:col>3</xdr:col>
      <xdr:colOff>323852</xdr:colOff>
      <xdr:row>11</xdr:row>
      <xdr:rowOff>209550</xdr:rowOff>
    </xdr:from>
    <xdr:to>
      <xdr:col>4</xdr:col>
      <xdr:colOff>1276351</xdr:colOff>
      <xdr:row>14</xdr:row>
      <xdr:rowOff>66676</xdr:rowOff>
    </xdr:to>
    <xdr:sp macro="" textlink="">
      <xdr:nvSpPr>
        <xdr:cNvPr id="4" name="テキスト ボックス 3">
          <a:extLst>
            <a:ext uri="{FF2B5EF4-FFF2-40B4-BE49-F238E27FC236}">
              <a16:creationId xmlns:a16="http://schemas.microsoft.com/office/drawing/2014/main" id="{4551C0B8-566D-42EB-ACEB-DCCFC944A872}"/>
            </a:ext>
          </a:extLst>
        </xdr:cNvPr>
        <xdr:cNvSpPr txBox="1"/>
      </xdr:nvSpPr>
      <xdr:spPr>
        <a:xfrm>
          <a:off x="5391152" y="2886075"/>
          <a:ext cx="2143124" cy="600076"/>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t>←特殊な積算方法でない限り、</a:t>
          </a:r>
          <a:endParaRPr kumimoji="1" lang="en-US" altLang="ja-JP" sz="1100" b="1" u="sng"/>
        </a:p>
        <a:p>
          <a:r>
            <a:rPr kumimoji="1" lang="ja-JP" altLang="en-US" sz="1100" b="1" u="sng"/>
            <a:t>　上の項目を選択ください。</a:t>
          </a:r>
          <a:endParaRPr kumimoji="1" lang="ja-JP" altLang="en-US" sz="1100" b="1"/>
        </a:p>
      </xdr:txBody>
    </xdr:sp>
    <xdr:clientData/>
  </xdr:twoCellAnchor>
  <xdr:twoCellAnchor>
    <xdr:from>
      <xdr:col>2</xdr:col>
      <xdr:colOff>390525</xdr:colOff>
      <xdr:row>7</xdr:row>
      <xdr:rowOff>142875</xdr:rowOff>
    </xdr:from>
    <xdr:to>
      <xdr:col>4</xdr:col>
      <xdr:colOff>1285875</xdr:colOff>
      <xdr:row>8</xdr:row>
      <xdr:rowOff>219075</xdr:rowOff>
    </xdr:to>
    <xdr:sp macro="" textlink="">
      <xdr:nvSpPr>
        <xdr:cNvPr id="5" name="テキスト ボックス 4">
          <a:extLst>
            <a:ext uri="{FF2B5EF4-FFF2-40B4-BE49-F238E27FC236}">
              <a16:creationId xmlns:a16="http://schemas.microsoft.com/office/drawing/2014/main" id="{9E24841E-84F1-49B7-ABBF-60B2F6ABDBB1}"/>
            </a:ext>
          </a:extLst>
        </xdr:cNvPr>
        <xdr:cNvSpPr txBox="1"/>
      </xdr:nvSpPr>
      <xdr:spPr>
        <a:xfrm>
          <a:off x="3438525" y="1847850"/>
          <a:ext cx="4105275" cy="31432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t>↓（</a:t>
          </a:r>
          <a:r>
            <a:rPr kumimoji="1" lang="en-US" altLang="ja-JP" sz="1100" b="1" u="sng"/>
            <a:t>【</a:t>
          </a:r>
          <a:r>
            <a:rPr kumimoji="1" lang="ja-JP" altLang="en-US" sz="1100" b="1" u="sng"/>
            <a:t>入力用</a:t>
          </a:r>
          <a:r>
            <a:rPr kumimoji="1" lang="en-US" altLang="ja-JP" sz="1100" b="1" u="sng"/>
            <a:t>】</a:t>
          </a:r>
          <a:r>
            <a:rPr kumimoji="1" lang="ja-JP" altLang="en-US" sz="1100" b="1" u="sng"/>
            <a:t>３号・３号ロ 工程表シートにご入力ください</a:t>
          </a:r>
          <a:endParaRPr kumimoji="1" lang="ja-JP" altLang="en-US" sz="1100" b="1"/>
        </a:p>
      </xdr:txBody>
    </xdr:sp>
    <xdr:clientData/>
  </xdr:twoCellAnchor>
  <xdr:twoCellAnchor>
    <xdr:from>
      <xdr:col>3</xdr:col>
      <xdr:colOff>85727</xdr:colOff>
      <xdr:row>16</xdr:row>
      <xdr:rowOff>76200</xdr:rowOff>
    </xdr:from>
    <xdr:to>
      <xdr:col>4</xdr:col>
      <xdr:colOff>1057276</xdr:colOff>
      <xdr:row>18</xdr:row>
      <xdr:rowOff>200025</xdr:rowOff>
    </xdr:to>
    <xdr:sp macro="" textlink="">
      <xdr:nvSpPr>
        <xdr:cNvPr id="6" name="テキスト ボックス 5">
          <a:extLst>
            <a:ext uri="{FF2B5EF4-FFF2-40B4-BE49-F238E27FC236}">
              <a16:creationId xmlns:a16="http://schemas.microsoft.com/office/drawing/2014/main" id="{FF546B73-257D-4318-990E-089F7FAAF56A}"/>
            </a:ext>
          </a:extLst>
        </xdr:cNvPr>
        <xdr:cNvSpPr txBox="1"/>
      </xdr:nvSpPr>
      <xdr:spPr>
        <a:xfrm>
          <a:off x="5153027" y="3981450"/>
          <a:ext cx="2162174" cy="61912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t>←（</a:t>
          </a:r>
          <a:r>
            <a:rPr kumimoji="1" lang="en-US" altLang="ja-JP" sz="1100" b="1" u="sng"/>
            <a:t>【</a:t>
          </a:r>
          <a:r>
            <a:rPr kumimoji="1" lang="ja-JP" altLang="en-US" sz="1100" b="1" u="sng"/>
            <a:t>入力用</a:t>
          </a:r>
          <a:r>
            <a:rPr kumimoji="1" lang="en-US" altLang="ja-JP" sz="1100" b="1" u="sng"/>
            <a:t>】</a:t>
          </a:r>
          <a:r>
            <a:rPr kumimoji="1" lang="ja-JP" altLang="en-US" sz="1100" b="1" u="sng"/>
            <a:t>３号・３号ロ 工程表シートにご入力ください</a:t>
          </a:r>
          <a:endParaRPr kumimoji="1" lang="ja-JP" altLang="en-US" sz="1100" b="1"/>
        </a:p>
      </xdr:txBody>
    </xdr:sp>
    <xdr:clientData/>
  </xdr:twoCellAnchor>
  <xdr:twoCellAnchor>
    <xdr:from>
      <xdr:col>3</xdr:col>
      <xdr:colOff>142877</xdr:colOff>
      <xdr:row>24</xdr:row>
      <xdr:rowOff>180975</xdr:rowOff>
    </xdr:from>
    <xdr:to>
      <xdr:col>4</xdr:col>
      <xdr:colOff>1114426</xdr:colOff>
      <xdr:row>29</xdr:row>
      <xdr:rowOff>38100</xdr:rowOff>
    </xdr:to>
    <xdr:sp macro="" textlink="">
      <xdr:nvSpPr>
        <xdr:cNvPr id="7" name="テキスト ボックス 6">
          <a:extLst>
            <a:ext uri="{FF2B5EF4-FFF2-40B4-BE49-F238E27FC236}">
              <a16:creationId xmlns:a16="http://schemas.microsoft.com/office/drawing/2014/main" id="{4A2B2CE8-94F2-44DF-BA08-FC5D27C724D4}"/>
            </a:ext>
          </a:extLst>
        </xdr:cNvPr>
        <xdr:cNvSpPr txBox="1"/>
      </xdr:nvSpPr>
      <xdr:spPr>
        <a:xfrm>
          <a:off x="5210177" y="6038850"/>
          <a:ext cx="2162174" cy="10858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t>←国内の場合は都道府県名及び市区町村名（例：○○県○○市）、国外の場合は国名を記載してください。</a:t>
          </a:r>
          <a:endParaRPr kumimoji="1" lang="ja-JP" alt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207818</xdr:colOff>
      <xdr:row>0</xdr:row>
      <xdr:rowOff>121228</xdr:rowOff>
    </xdr:from>
    <xdr:to>
      <xdr:col>4</xdr:col>
      <xdr:colOff>658091</xdr:colOff>
      <xdr:row>1</xdr:row>
      <xdr:rowOff>363682</xdr:rowOff>
    </xdr:to>
    <xdr:sp macro="" textlink="">
      <xdr:nvSpPr>
        <xdr:cNvPr id="2" name="正方形/長方形 1">
          <a:extLst>
            <a:ext uri="{FF2B5EF4-FFF2-40B4-BE49-F238E27FC236}">
              <a16:creationId xmlns:a16="http://schemas.microsoft.com/office/drawing/2014/main" id="{181DA7C5-28C2-4B37-DA87-44FB353FEEDB}"/>
            </a:ext>
          </a:extLst>
        </xdr:cNvPr>
        <xdr:cNvSpPr/>
      </xdr:nvSpPr>
      <xdr:spPr bwMode="auto">
        <a:xfrm>
          <a:off x="8364682" y="121228"/>
          <a:ext cx="4225636" cy="484909"/>
        </a:xfrm>
        <a:prstGeom prst="rect">
          <a:avLst/>
        </a:prstGeom>
        <a:solidFill>
          <a:srgbClr val="FFC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着色されたセルにご入力ください。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30E0-8C8E-4415-B10D-EC5948E383DF}">
  <dimension ref="A1:O41"/>
  <sheetViews>
    <sheetView tabSelected="1" view="pageBreakPreview" topLeftCell="D1" zoomScaleNormal="100" zoomScaleSheetLayoutView="100" workbookViewId="0">
      <selection activeCell="I6" sqref="I6"/>
    </sheetView>
  </sheetViews>
  <sheetFormatPr defaultRowHeight="18.75" x14ac:dyDescent="0.4"/>
  <cols>
    <col min="1" max="1" width="32.875" customWidth="1"/>
    <col min="2" max="2" width="7.125" customWidth="1"/>
    <col min="3" max="3" width="26.5" customWidth="1"/>
    <col min="4" max="4" width="15.625" customWidth="1"/>
    <col min="5" max="5" width="17.5" customWidth="1"/>
    <col min="6" max="6" width="7.75" customWidth="1"/>
    <col min="7" max="7" width="9" customWidth="1"/>
    <col min="10" max="10" width="9" customWidth="1"/>
    <col min="14" max="14" width="11.25" customWidth="1"/>
  </cols>
  <sheetData>
    <row r="1" spans="1:15" ht="18.75" customHeight="1" x14ac:dyDescent="0.4">
      <c r="A1" s="6"/>
      <c r="F1" s="93"/>
      <c r="N1" s="52" t="s">
        <v>53</v>
      </c>
      <c r="O1" s="52"/>
    </row>
    <row r="2" spans="1:15" x14ac:dyDescent="0.4">
      <c r="F2" t="s">
        <v>51</v>
      </c>
    </row>
    <row r="3" spans="1:15" ht="19.5" thickBot="1" x14ac:dyDescent="0.45">
      <c r="B3" s="11" t="s">
        <v>22</v>
      </c>
      <c r="F3" t="s">
        <v>48</v>
      </c>
      <c r="L3">
        <f>B4</f>
        <v>0</v>
      </c>
    </row>
    <row r="4" spans="1:15" ht="19.5" thickBot="1" x14ac:dyDescent="0.45">
      <c r="A4" s="1" t="str">
        <f>IF(B4="","入力してください→","〇")</f>
        <v>入力してください→</v>
      </c>
      <c r="B4" s="53"/>
      <c r="C4" s="54"/>
      <c r="L4" t="s">
        <v>8</v>
      </c>
    </row>
    <row r="5" spans="1:15" x14ac:dyDescent="0.4">
      <c r="A5" s="1"/>
      <c r="B5" s="1"/>
    </row>
    <row r="6" spans="1:15" ht="19.5" thickBot="1" x14ac:dyDescent="0.45">
      <c r="A6" s="1"/>
      <c r="B6" s="11" t="s">
        <v>0</v>
      </c>
      <c r="G6">
        <f>B7</f>
        <v>0</v>
      </c>
    </row>
    <row r="7" spans="1:15" ht="19.5" thickBot="1" x14ac:dyDescent="0.45">
      <c r="A7" s="1" t="str">
        <f>IF(B7="","入力してください→","〇")</f>
        <v>入力してください→</v>
      </c>
      <c r="B7" s="53"/>
      <c r="C7" s="54"/>
      <c r="G7" t="s">
        <v>40</v>
      </c>
    </row>
    <row r="8" spans="1:15" x14ac:dyDescent="0.4">
      <c r="A8" s="1"/>
      <c r="B8" s="13"/>
      <c r="C8" s="13"/>
      <c r="G8" s="17" t="e">
        <f>B11</f>
        <v>#DIV/0!</v>
      </c>
      <c r="H8" t="s">
        <v>45</v>
      </c>
    </row>
    <row r="9" spans="1:15" x14ac:dyDescent="0.4">
      <c r="A9" s="1"/>
      <c r="B9" s="13"/>
      <c r="C9" s="13"/>
      <c r="G9" t="s">
        <v>9</v>
      </c>
    </row>
    <row r="10" spans="1:15" ht="19.5" thickBot="1" x14ac:dyDescent="0.45">
      <c r="A10" s="1"/>
      <c r="B10" s="11" t="s">
        <v>42</v>
      </c>
    </row>
    <row r="11" spans="1:15" ht="19.5" thickBot="1" x14ac:dyDescent="0.45">
      <c r="A11" s="1" t="e">
        <f>IF(B11="","自動計算されます→","〇")</f>
        <v>#DIV/0!</v>
      </c>
      <c r="B11" s="72" t="e">
        <f>'【①商品名】【入力用】３号 工程表'!C3</f>
        <v>#DIV/0!</v>
      </c>
      <c r="C11" s="73"/>
      <c r="G11" t="str">
        <f>B13</f>
        <v>☑</v>
      </c>
      <c r="H11" t="s">
        <v>12</v>
      </c>
    </row>
    <row r="12" spans="1:15" ht="19.5" thickBot="1" x14ac:dyDescent="0.45">
      <c r="A12" s="1"/>
      <c r="B12" s="1"/>
      <c r="H12" t="s">
        <v>13</v>
      </c>
    </row>
    <row r="13" spans="1:15" ht="19.5" thickBot="1" x14ac:dyDescent="0.45">
      <c r="A13" s="1" t="str">
        <f>IF(B13=B14,"どちらか１つ選択してください","〇")</f>
        <v>〇</v>
      </c>
      <c r="B13" s="7" t="s">
        <v>50</v>
      </c>
      <c r="C13" s="11" t="s">
        <v>11</v>
      </c>
      <c r="H13" t="s">
        <v>14</v>
      </c>
      <c r="M13">
        <f>B17</f>
        <v>0</v>
      </c>
      <c r="N13" t="s">
        <v>4</v>
      </c>
    </row>
    <row r="14" spans="1:15" ht="19.5" thickBot="1" x14ac:dyDescent="0.45">
      <c r="A14" s="1"/>
      <c r="B14" s="7" t="s">
        <v>10</v>
      </c>
      <c r="C14" s="11" t="s">
        <v>27</v>
      </c>
      <c r="H14" t="s">
        <v>15</v>
      </c>
    </row>
    <row r="15" spans="1:15" x14ac:dyDescent="0.4">
      <c r="A15" s="1"/>
      <c r="B15" s="1"/>
      <c r="H15" t="s">
        <v>16</v>
      </c>
      <c r="M15">
        <f>B19</f>
        <v>0</v>
      </c>
      <c r="N15" t="s">
        <v>4</v>
      </c>
    </row>
    <row r="16" spans="1:15" ht="19.5" thickBot="1" x14ac:dyDescent="0.45">
      <c r="A16" s="1"/>
      <c r="B16" s="11" t="s">
        <v>23</v>
      </c>
    </row>
    <row r="17" spans="1:14" ht="19.5" thickBot="1" x14ac:dyDescent="0.45">
      <c r="A17" s="1" t="str" cm="1">
        <f t="array" ref="A17">_xlfn.IFS(B13="☑",IF(B17="","自動計算されます","〇"),B14="☑",IF(B17="","〇","入力不要です"),B13=B14,"上記をどちらか1つ選択してください")</f>
        <v>〇</v>
      </c>
      <c r="B17" s="74">
        <f>IF(B13="☑",'【①商品名】【入力用】３号 工程表'!E18,"")</f>
        <v>0</v>
      </c>
      <c r="C17" s="75"/>
      <c r="G17" t="str">
        <f>B14</f>
        <v>□</v>
      </c>
      <c r="H17" t="s">
        <v>27</v>
      </c>
    </row>
    <row r="18" spans="1:14" ht="19.5" thickBot="1" x14ac:dyDescent="0.45">
      <c r="A18" s="1"/>
      <c r="B18" s="11" t="s">
        <v>24</v>
      </c>
      <c r="H18" t="s">
        <v>17</v>
      </c>
    </row>
    <row r="19" spans="1:14" ht="19.5" thickBot="1" x14ac:dyDescent="0.45">
      <c r="A19" s="1" t="str" cm="1">
        <f t="array" ref="A19">_xlfn.IFS(B13="☑",IF(B19="","自動計算されます","〇"),B14="☑",IF(B19="","〇","入力不要です"),B13=B14,"上記をどちらか1つ選択してください")</f>
        <v>〇</v>
      </c>
      <c r="B19" s="74">
        <f>IF(B13="☑",'【①商品名】【入力用】３号 工程表'!C4,"")</f>
        <v>0</v>
      </c>
      <c r="C19" s="75"/>
      <c r="G19" s="55">
        <f>B21</f>
        <v>0</v>
      </c>
      <c r="H19" s="56"/>
      <c r="I19" s="56"/>
      <c r="J19" s="56"/>
      <c r="K19" s="56"/>
      <c r="L19" s="56"/>
      <c r="M19" s="56"/>
      <c r="N19" s="57"/>
    </row>
    <row r="20" spans="1:14" ht="19.5" thickBot="1" x14ac:dyDescent="0.45">
      <c r="A20" s="1"/>
      <c r="B20" s="31" t="s">
        <v>29</v>
      </c>
      <c r="G20" s="58"/>
      <c r="H20" s="51"/>
      <c r="I20" s="51"/>
      <c r="J20" s="51"/>
      <c r="K20" s="51"/>
      <c r="L20" s="51"/>
      <c r="M20" s="51"/>
      <c r="N20" s="59"/>
    </row>
    <row r="21" spans="1:14" x14ac:dyDescent="0.4">
      <c r="A21" s="1" t="str" cm="1">
        <f t="array" ref="A21">_xlfn.IFS(B14="☑",IF(B21="","入力してください→","〇"),B13="☑",IF(B21="","〇","入力不要です"),B13=B14,"上記をどちらか1つ選択してください")</f>
        <v>〇</v>
      </c>
      <c r="B21" s="63"/>
      <c r="C21" s="64"/>
      <c r="D21" s="64"/>
      <c r="E21" s="65"/>
      <c r="G21" s="60"/>
      <c r="H21" s="61"/>
      <c r="I21" s="61"/>
      <c r="J21" s="61"/>
      <c r="K21" s="61"/>
      <c r="L21" s="61"/>
      <c r="M21" s="61"/>
      <c r="N21" s="62"/>
    </row>
    <row r="22" spans="1:14" x14ac:dyDescent="0.4">
      <c r="A22" s="1"/>
      <c r="B22" s="66"/>
      <c r="C22" s="67"/>
      <c r="D22" s="67"/>
      <c r="E22" s="68"/>
    </row>
    <row r="23" spans="1:14" ht="19.5" thickBot="1" x14ac:dyDescent="0.45">
      <c r="A23" s="1"/>
      <c r="B23" s="69"/>
      <c r="C23" s="70"/>
      <c r="D23" s="70"/>
      <c r="E23" s="71"/>
      <c r="G23" t="s">
        <v>18</v>
      </c>
    </row>
    <row r="24" spans="1:14" x14ac:dyDescent="0.4">
      <c r="A24" s="1"/>
      <c r="B24" s="1"/>
      <c r="G24" s="52">
        <f>B26</f>
        <v>0</v>
      </c>
      <c r="H24" s="52"/>
      <c r="I24" s="52"/>
      <c r="J24" s="52"/>
      <c r="K24" s="52"/>
      <c r="L24" s="52"/>
    </row>
    <row r="25" spans="1:14" ht="19.5" thickBot="1" x14ac:dyDescent="0.45">
      <c r="A25" s="1"/>
      <c r="B25" s="11" t="s">
        <v>25</v>
      </c>
      <c r="G25" t="s">
        <v>19</v>
      </c>
      <c r="J25">
        <f>B28</f>
        <v>0</v>
      </c>
      <c r="K25" t="s">
        <v>20</v>
      </c>
    </row>
    <row r="26" spans="1:14" ht="19.5" thickBot="1" x14ac:dyDescent="0.45">
      <c r="A26" s="1" t="str">
        <f>IF(B26="","入力してください→","〇")</f>
        <v>入力してください→</v>
      </c>
      <c r="B26" s="53"/>
      <c r="C26" s="54"/>
    </row>
    <row r="27" spans="1:14" ht="19.5" thickBot="1" x14ac:dyDescent="0.45">
      <c r="A27" s="1"/>
      <c r="B27" s="11" t="s">
        <v>26</v>
      </c>
      <c r="G27" s="51" t="s">
        <v>21</v>
      </c>
      <c r="H27" s="50"/>
      <c r="I27" s="50"/>
      <c r="J27" s="50"/>
      <c r="K27" s="50"/>
      <c r="L27" s="50"/>
      <c r="M27" s="50"/>
      <c r="N27" s="50"/>
    </row>
    <row r="28" spans="1:14" ht="19.5" thickBot="1" x14ac:dyDescent="0.45">
      <c r="A28" s="1" t="str">
        <f>IF(B28="","入力してください→","〇")</f>
        <v>入力してください→</v>
      </c>
      <c r="B28" s="53"/>
      <c r="C28" s="54"/>
      <c r="G28" s="50"/>
      <c r="H28" s="50"/>
      <c r="I28" s="50"/>
      <c r="J28" s="50"/>
      <c r="K28" s="50"/>
      <c r="L28" s="50"/>
      <c r="M28" s="50"/>
      <c r="N28" s="50"/>
    </row>
    <row r="29" spans="1:14" x14ac:dyDescent="0.4">
      <c r="G29" s="50"/>
      <c r="H29" s="50"/>
      <c r="I29" s="50"/>
      <c r="J29" s="50"/>
      <c r="K29" s="50"/>
      <c r="L29" s="50"/>
      <c r="M29" s="50"/>
      <c r="N29" s="50"/>
    </row>
    <row r="30" spans="1:14" x14ac:dyDescent="0.4">
      <c r="A30" s="11" t="s">
        <v>28</v>
      </c>
      <c r="G30" s="50"/>
      <c r="H30" s="50"/>
      <c r="I30" s="50"/>
      <c r="J30" s="50"/>
      <c r="K30" s="50"/>
      <c r="L30" s="50"/>
      <c r="M30" s="50"/>
      <c r="N30" s="50"/>
    </row>
    <row r="31" spans="1:14" x14ac:dyDescent="0.4">
      <c r="A31" s="10" t="e">
        <f>IF(OR(A4&lt;&gt;"〇", A7&lt;&gt;"〇", A11&lt;&gt;"〇", A13&lt;&gt;"〇", A17&lt;&gt;"〇", A19&lt;&gt;"〇",A21&lt;&gt;"〇",A26&lt;&gt;"〇",A28&lt;&gt;"〇"), "入力・選択内容に不足があります。全て「〇」となるように入力してください", "入力OK")</f>
        <v>#DIV/0!</v>
      </c>
      <c r="G31" s="50"/>
      <c r="H31" s="50"/>
      <c r="I31" s="50"/>
      <c r="J31" s="50"/>
      <c r="K31" s="50"/>
      <c r="L31" s="50"/>
      <c r="M31" s="50"/>
      <c r="N31" s="50"/>
    </row>
    <row r="32" spans="1:14" x14ac:dyDescent="0.4">
      <c r="G32" s="50"/>
      <c r="H32" s="50"/>
      <c r="I32" s="50"/>
      <c r="J32" s="50"/>
      <c r="K32" s="50"/>
      <c r="L32" s="50"/>
      <c r="M32" s="50"/>
      <c r="N32" s="50"/>
    </row>
    <row r="33" spans="7:14" x14ac:dyDescent="0.4">
      <c r="G33" s="50"/>
      <c r="H33" s="50"/>
      <c r="I33" s="50"/>
      <c r="J33" s="50"/>
      <c r="K33" s="50"/>
      <c r="L33" s="50"/>
      <c r="M33" s="50"/>
      <c r="N33" s="50"/>
    </row>
    <row r="35" spans="7:14" x14ac:dyDescent="0.4">
      <c r="G35" s="51" t="s">
        <v>47</v>
      </c>
      <c r="H35" s="50"/>
      <c r="I35" s="50"/>
      <c r="J35" s="50"/>
      <c r="K35" s="50"/>
      <c r="L35" s="50"/>
      <c r="M35" s="50"/>
      <c r="N35" s="50"/>
    </row>
    <row r="36" spans="7:14" x14ac:dyDescent="0.4">
      <c r="G36" s="50"/>
      <c r="H36" s="50"/>
      <c r="I36" s="50"/>
      <c r="J36" s="50"/>
      <c r="K36" s="50"/>
      <c r="L36" s="50"/>
      <c r="M36" s="50"/>
      <c r="N36" s="50"/>
    </row>
    <row r="37" spans="7:14" x14ac:dyDescent="0.4">
      <c r="G37" s="50"/>
      <c r="H37" s="50"/>
      <c r="I37" s="50"/>
      <c r="J37" s="50"/>
      <c r="K37" s="50"/>
      <c r="L37" s="50"/>
      <c r="M37" s="50"/>
      <c r="N37" s="50"/>
    </row>
    <row r="38" spans="7:14" x14ac:dyDescent="0.4">
      <c r="G38" s="50"/>
      <c r="H38" s="50"/>
      <c r="I38" s="50"/>
      <c r="J38" s="50"/>
      <c r="K38" s="50"/>
      <c r="L38" s="50"/>
      <c r="M38" s="50"/>
      <c r="N38" s="50"/>
    </row>
    <row r="39" spans="7:14" x14ac:dyDescent="0.4">
      <c r="G39" s="50"/>
      <c r="H39" s="50"/>
      <c r="I39" s="50"/>
      <c r="J39" s="50"/>
      <c r="K39" s="50"/>
      <c r="L39" s="50"/>
      <c r="M39" s="50"/>
      <c r="N39" s="50"/>
    </row>
    <row r="40" spans="7:14" x14ac:dyDescent="0.4">
      <c r="G40" s="50"/>
      <c r="H40" s="50"/>
      <c r="I40" s="50"/>
      <c r="J40" s="50"/>
      <c r="K40" s="50"/>
      <c r="L40" s="50"/>
      <c r="M40" s="50"/>
      <c r="N40" s="50"/>
    </row>
    <row r="41" spans="7:14" x14ac:dyDescent="0.4">
      <c r="G41" s="50"/>
      <c r="H41" s="50"/>
      <c r="I41" s="50"/>
      <c r="J41" s="50"/>
      <c r="K41" s="50"/>
      <c r="L41" s="50"/>
      <c r="M41" s="50"/>
      <c r="N41" s="50"/>
    </row>
  </sheetData>
  <mergeCells count="13">
    <mergeCell ref="N1:O1"/>
    <mergeCell ref="G19:N21"/>
    <mergeCell ref="B21:E23"/>
    <mergeCell ref="B4:C4"/>
    <mergeCell ref="B7:C7"/>
    <mergeCell ref="B11:C11"/>
    <mergeCell ref="B17:C17"/>
    <mergeCell ref="B19:C19"/>
    <mergeCell ref="G24:L24"/>
    <mergeCell ref="B26:C26"/>
    <mergeCell ref="G27:N33"/>
    <mergeCell ref="B28:C28"/>
    <mergeCell ref="G35:N41"/>
  </mergeCells>
  <phoneticPr fontId="18"/>
  <conditionalFormatting sqref="B21:E23">
    <cfRule type="expression" dxfId="0" priority="1">
      <formula>$B$13="☑"</formula>
    </cfRule>
  </conditionalFormatting>
  <dataValidations count="1">
    <dataValidation type="list" allowBlank="1" showInputMessage="1" showErrorMessage="1" sqref="B13:B14" xr:uid="{C3236EC4-68C3-49BF-81C2-E388244B8851}">
      <formula1>"□,☑"</formula1>
    </dataValidation>
  </dataValidations>
  <pageMargins left="0.7" right="0.7" top="0.75" bottom="0.75" header="0.3" footer="0.3"/>
  <pageSetup paperSize="9" scale="76" orientation="portrait" horizontalDpi="300" verticalDpi="300" r:id="rId1"/>
  <colBreaks count="1" manualBreakCount="1">
    <brk id="5" max="41"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63933-E8AA-46AD-BA50-F82F6FEB81BF}">
  <sheetPr>
    <pageSetUpPr fitToPage="1"/>
  </sheetPr>
  <dimension ref="B1:H18"/>
  <sheetViews>
    <sheetView showGridLines="0" zoomScale="55" zoomScaleNormal="55" workbookViewId="0">
      <selection activeCell="C6" sqref="C6:C8"/>
    </sheetView>
  </sheetViews>
  <sheetFormatPr defaultRowHeight="18.75" x14ac:dyDescent="0.4"/>
  <cols>
    <col min="1" max="1" width="5.125" style="2" customWidth="1"/>
    <col min="2" max="2" width="36.25" style="2" customWidth="1"/>
    <col min="3" max="3" width="65.5" style="2" customWidth="1"/>
    <col min="4" max="4" width="49.625" style="2" customWidth="1"/>
    <col min="5" max="5" width="19.5" style="2" customWidth="1"/>
    <col min="6" max="6" width="4.375" style="2" customWidth="1"/>
    <col min="7" max="7" width="13.25" style="2" customWidth="1"/>
    <col min="8" max="16384" width="9" style="2"/>
  </cols>
  <sheetData>
    <row r="1" spans="2:8" ht="19.5" thickBot="1" x14ac:dyDescent="0.45">
      <c r="B1" s="2" t="s">
        <v>52</v>
      </c>
    </row>
    <row r="2" spans="2:8" ht="30" customHeight="1" x14ac:dyDescent="0.4">
      <c r="B2" s="8" t="s">
        <v>0</v>
      </c>
      <c r="C2" s="43"/>
      <c r="D2" s="3"/>
    </row>
    <row r="3" spans="2:8" ht="30" customHeight="1" x14ac:dyDescent="0.4">
      <c r="B3" s="9" t="s">
        <v>41</v>
      </c>
      <c r="C3" s="15" t="e">
        <f>ROUND(SUMIF(D9:D17,"京都府伊根町",G9:G17),2)</f>
        <v>#DIV/0!</v>
      </c>
      <c r="D3" s="18" t="s">
        <v>46</v>
      </c>
    </row>
    <row r="4" spans="2:8" ht="30" customHeight="1" thickBot="1" x14ac:dyDescent="0.45">
      <c r="B4" s="14" t="s">
        <v>39</v>
      </c>
      <c r="C4" s="16">
        <f>SUMIF(D9:D17,"&lt;&gt;京都府伊根町",E9:E17)</f>
        <v>0</v>
      </c>
      <c r="D4" s="18" t="s">
        <v>34</v>
      </c>
    </row>
    <row r="5" spans="2:8" ht="28.5" customHeight="1" thickBot="1" x14ac:dyDescent="0.45">
      <c r="D5" s="44" t="s">
        <v>35</v>
      </c>
      <c r="E5" s="76"/>
      <c r="F5" s="76"/>
      <c r="G5" s="76"/>
    </row>
    <row r="6" spans="2:8" ht="19.5" customHeight="1" x14ac:dyDescent="0.4">
      <c r="B6" s="77" t="s">
        <v>38</v>
      </c>
      <c r="C6" s="80" t="s">
        <v>1</v>
      </c>
      <c r="D6" s="83" t="s">
        <v>36</v>
      </c>
      <c r="E6" s="86" t="s">
        <v>2</v>
      </c>
      <c r="F6" s="87"/>
      <c r="G6" s="88"/>
    </row>
    <row r="7" spans="2:8" s="5" customFormat="1" ht="19.5" customHeight="1" x14ac:dyDescent="0.4">
      <c r="B7" s="78"/>
      <c r="C7" s="81"/>
      <c r="D7" s="84"/>
      <c r="E7" s="89"/>
      <c r="F7" s="90"/>
      <c r="G7" s="91"/>
    </row>
    <row r="8" spans="2:8" ht="55.5" customHeight="1" thickBot="1" x14ac:dyDescent="0.45">
      <c r="B8" s="79"/>
      <c r="C8" s="82"/>
      <c r="D8" s="85"/>
      <c r="E8" s="92" t="s">
        <v>37</v>
      </c>
      <c r="F8" s="92"/>
      <c r="G8" s="20" t="s">
        <v>3</v>
      </c>
      <c r="H8" s="4"/>
    </row>
    <row r="9" spans="2:8" ht="55.5" customHeight="1" x14ac:dyDescent="0.4">
      <c r="B9" s="45" t="s">
        <v>43</v>
      </c>
      <c r="C9" s="32"/>
      <c r="D9" s="33" t="s">
        <v>49</v>
      </c>
      <c r="E9" s="34"/>
      <c r="F9" s="21" t="s">
        <v>4</v>
      </c>
      <c r="G9" s="22" t="e">
        <f>E9/$E$18</f>
        <v>#DIV/0!</v>
      </c>
      <c r="H9" s="4"/>
    </row>
    <row r="10" spans="2:8" ht="55.5" customHeight="1" x14ac:dyDescent="0.4">
      <c r="B10" s="46" t="s">
        <v>44</v>
      </c>
      <c r="C10" s="35"/>
      <c r="D10" s="36"/>
      <c r="E10" s="37"/>
      <c r="F10" s="12" t="s">
        <v>4</v>
      </c>
      <c r="G10" s="19" t="e">
        <f>E10/$E$18</f>
        <v>#DIV/0!</v>
      </c>
      <c r="H10" s="4"/>
    </row>
    <row r="11" spans="2:8" ht="79.5" customHeight="1" x14ac:dyDescent="0.4">
      <c r="B11" s="47" t="s">
        <v>33</v>
      </c>
      <c r="C11" s="38"/>
      <c r="D11" s="36"/>
      <c r="E11" s="39"/>
      <c r="F11" s="12" t="s">
        <v>4</v>
      </c>
      <c r="G11" s="19" t="e">
        <f t="shared" ref="G11:G17" si="0">E11/$E$18</f>
        <v>#DIV/0!</v>
      </c>
    </row>
    <row r="12" spans="2:8" ht="63" customHeight="1" x14ac:dyDescent="0.4">
      <c r="B12" s="48" t="s">
        <v>6</v>
      </c>
      <c r="C12" s="38"/>
      <c r="D12" s="36"/>
      <c r="E12" s="39"/>
      <c r="F12" s="12" t="s">
        <v>4</v>
      </c>
      <c r="G12" s="19" t="e">
        <f t="shared" si="0"/>
        <v>#DIV/0!</v>
      </c>
    </row>
    <row r="13" spans="2:8" ht="63" customHeight="1" x14ac:dyDescent="0.4">
      <c r="B13" s="48" t="s">
        <v>30</v>
      </c>
      <c r="C13" s="38"/>
      <c r="D13" s="36"/>
      <c r="E13" s="39"/>
      <c r="F13" s="12" t="s">
        <v>4</v>
      </c>
      <c r="G13" s="19" t="e">
        <f t="shared" si="0"/>
        <v>#DIV/0!</v>
      </c>
    </row>
    <row r="14" spans="2:8" ht="63" customHeight="1" x14ac:dyDescent="0.4">
      <c r="B14" s="48" t="s">
        <v>31</v>
      </c>
      <c r="C14" s="38"/>
      <c r="D14" s="36"/>
      <c r="E14" s="39"/>
      <c r="F14" s="12" t="s">
        <v>4</v>
      </c>
      <c r="G14" s="19" t="e">
        <f t="shared" si="0"/>
        <v>#DIV/0!</v>
      </c>
    </row>
    <row r="15" spans="2:8" ht="63" customHeight="1" x14ac:dyDescent="0.4">
      <c r="B15" s="48" t="s">
        <v>32</v>
      </c>
      <c r="C15" s="38"/>
      <c r="D15" s="36"/>
      <c r="E15" s="39"/>
      <c r="F15" s="12" t="s">
        <v>4</v>
      </c>
      <c r="G15" s="19" t="e">
        <f t="shared" si="0"/>
        <v>#DIV/0!</v>
      </c>
    </row>
    <row r="16" spans="2:8" ht="63" customHeight="1" x14ac:dyDescent="0.4">
      <c r="B16" s="48" t="s">
        <v>7</v>
      </c>
      <c r="C16" s="38"/>
      <c r="D16" s="36"/>
      <c r="E16" s="39"/>
      <c r="F16" s="12" t="s">
        <v>4</v>
      </c>
      <c r="G16" s="19" t="e">
        <f t="shared" si="0"/>
        <v>#DIV/0!</v>
      </c>
    </row>
    <row r="17" spans="2:7" ht="63" customHeight="1" thickBot="1" x14ac:dyDescent="0.45">
      <c r="B17" s="49" t="s">
        <v>5</v>
      </c>
      <c r="C17" s="40"/>
      <c r="D17" s="41"/>
      <c r="E17" s="42"/>
      <c r="F17" s="23" t="s">
        <v>4</v>
      </c>
      <c r="G17" s="24" t="e">
        <f t="shared" si="0"/>
        <v>#DIV/0!</v>
      </c>
    </row>
    <row r="18" spans="2:7" ht="34.5" customHeight="1" thickBot="1" x14ac:dyDescent="0.45">
      <c r="B18" s="25"/>
      <c r="C18" s="26"/>
      <c r="D18" s="27"/>
      <c r="E18" s="28">
        <f>SUM(E9:E17)</f>
        <v>0</v>
      </c>
      <c r="F18" s="29" t="s">
        <v>4</v>
      </c>
      <c r="G18" s="30" t="e">
        <f>SUM(G9:G17)</f>
        <v>#DIV/0!</v>
      </c>
    </row>
  </sheetData>
  <mergeCells count="6">
    <mergeCell ref="E5:G5"/>
    <mergeCell ref="B6:B8"/>
    <mergeCell ref="C6:C8"/>
    <mergeCell ref="D6:D8"/>
    <mergeCell ref="E6:G7"/>
    <mergeCell ref="E8:F8"/>
  </mergeCells>
  <phoneticPr fontId="18"/>
  <pageMargins left="0.23622047244094491" right="0.23622047244094491" top="0.74803149606299213" bottom="0.74803149606299213" header="0.31496062992125984" footer="0.31496062992125984"/>
  <pageSetup paperSize="9" scale="5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【①商品名】3号証明書</vt:lpstr>
      <vt:lpstr>【①商品名】【入力用】３号 工程表</vt:lpstr>
      <vt:lpstr>【①商品名】3号証明書!Print_Area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2025-10-01T09:32:11Z</dcterms:created>
  <dcterms:modified xsi:type="dcterms:W3CDTF">2026-07-24T01:11:04Z</dcterms:modified>
</cp:coreProperties>
</file>